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24226"/>
  <mc:AlternateContent xmlns:mc="http://schemas.openxmlformats.org/markup-compatibility/2006">
    <mc:Choice Requires="x15">
      <x15ac:absPath xmlns:x15ac="http://schemas.microsoft.com/office/spreadsheetml/2010/11/ac" url="/Users/peco/Desktop/R3地区総体要項/R3地区総体要項（最新）/申込書/"/>
    </mc:Choice>
  </mc:AlternateContent>
  <xr:revisionPtr revIDLastSave="0" documentId="13_ncr:1_{8319A9FF-ECC1-F54C-8B63-A30390D73A2C}" xr6:coauthVersionLast="46" xr6:coauthVersionMax="46" xr10:uidLastSave="{00000000-0000-0000-0000-000000000000}"/>
  <bookViews>
    <workbookView xWindow="9340" yWindow="460" windowWidth="13140" windowHeight="17640" firstSheet="2" activeTab="4" xr2:uid="{00000000-000D-0000-FFFF-FFFF00000000}"/>
  </bookViews>
  <sheets>
    <sheet name="入力の手順" sheetId="12" r:id="rId1"/>
    <sheet name="基本入力(総体)" sheetId="10" r:id="rId2"/>
    <sheet name="総体男子" sheetId="1" r:id="rId3"/>
    <sheet name="総体女子" sheetId="4" r:id="rId4"/>
    <sheet name="ナンバーカード割り当て表" sheetId="11" r:id="rId5"/>
  </sheets>
  <definedNames>
    <definedName name="_xlnm.Print_Area" localSheetId="3">総体女子!$A$1:$G$75</definedName>
    <definedName name="_xlnm.Print_Area" localSheetId="2">総体男子!$A$1:$G$75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0" l="1"/>
  <c r="I8" i="10"/>
  <c r="H8" i="10"/>
  <c r="G13" i="10" l="1"/>
  <c r="B13" i="10"/>
  <c r="D6" i="10" l="1"/>
  <c r="B3" i="4" s="1"/>
  <c r="I26" i="4" s="1"/>
  <c r="K8" i="4"/>
  <c r="D72" i="4"/>
  <c r="D72" i="1"/>
  <c r="F43" i="4"/>
  <c r="E43" i="4"/>
  <c r="D43" i="4"/>
  <c r="F37" i="4"/>
  <c r="E37" i="4"/>
  <c r="D37" i="4"/>
  <c r="F28" i="4"/>
  <c r="E28" i="4"/>
  <c r="D28" i="4"/>
  <c r="F25" i="4"/>
  <c r="E25" i="4"/>
  <c r="D25" i="4"/>
  <c r="F24" i="4"/>
  <c r="E24" i="4"/>
  <c r="D24" i="4"/>
  <c r="F22" i="4"/>
  <c r="E22" i="4"/>
  <c r="D22" i="4"/>
  <c r="N57" i="1"/>
  <c r="L57" i="1"/>
  <c r="N56" i="1"/>
  <c r="L56" i="1"/>
  <c r="N55" i="1"/>
  <c r="L55" i="1"/>
  <c r="N54" i="1"/>
  <c r="L54" i="1"/>
  <c r="N53" i="1"/>
  <c r="L53" i="1"/>
  <c r="N52" i="1"/>
  <c r="L52" i="1"/>
  <c r="N51" i="1"/>
  <c r="L51" i="1"/>
  <c r="N50" i="1"/>
  <c r="L50" i="1"/>
  <c r="N49" i="1"/>
  <c r="L49" i="1"/>
  <c r="N48" i="1"/>
  <c r="L48" i="1"/>
  <c r="N47" i="1"/>
  <c r="L47" i="1"/>
  <c r="N46" i="1"/>
  <c r="L46" i="1"/>
  <c r="N45" i="1"/>
  <c r="L45" i="1"/>
  <c r="N44" i="1"/>
  <c r="L44" i="1"/>
  <c r="N43" i="1"/>
  <c r="L43" i="1"/>
  <c r="N42" i="1"/>
  <c r="L42" i="1"/>
  <c r="N41" i="1"/>
  <c r="L41" i="1"/>
  <c r="N40" i="1"/>
  <c r="L40" i="1"/>
  <c r="N39" i="1"/>
  <c r="L39" i="1"/>
  <c r="N38" i="1"/>
  <c r="L38" i="1"/>
  <c r="N37" i="1"/>
  <c r="L37" i="1"/>
  <c r="N36" i="1"/>
  <c r="L36" i="1"/>
  <c r="N35" i="1"/>
  <c r="L35" i="1"/>
  <c r="N34" i="1"/>
  <c r="L34" i="1"/>
  <c r="N33" i="1"/>
  <c r="L33" i="1"/>
  <c r="N32" i="1"/>
  <c r="L32" i="1"/>
  <c r="N31" i="1"/>
  <c r="L31" i="1"/>
  <c r="N30" i="1"/>
  <c r="L30" i="1"/>
  <c r="N29" i="1"/>
  <c r="L29" i="1"/>
  <c r="N28" i="1"/>
  <c r="L28" i="1"/>
  <c r="N27" i="1"/>
  <c r="L27" i="1"/>
  <c r="N26" i="1"/>
  <c r="L26" i="1"/>
  <c r="N25" i="1"/>
  <c r="L25" i="1"/>
  <c r="N24" i="1"/>
  <c r="L24" i="1"/>
  <c r="N23" i="1"/>
  <c r="L23" i="1"/>
  <c r="N22" i="1"/>
  <c r="L22" i="1"/>
  <c r="N21" i="1"/>
  <c r="L21" i="1"/>
  <c r="N20" i="1"/>
  <c r="L20" i="1"/>
  <c r="N19" i="1"/>
  <c r="L19" i="1"/>
  <c r="N18" i="1"/>
  <c r="L18" i="1"/>
  <c r="N17" i="1"/>
  <c r="L17" i="1"/>
  <c r="N16" i="1"/>
  <c r="L16" i="1"/>
  <c r="N15" i="1"/>
  <c r="L15" i="1"/>
  <c r="N14" i="1"/>
  <c r="L14" i="1"/>
  <c r="N13" i="1"/>
  <c r="L13" i="1"/>
  <c r="N12" i="1"/>
  <c r="L12" i="1"/>
  <c r="N11" i="1"/>
  <c r="L11" i="1"/>
  <c r="N10" i="1"/>
  <c r="L10" i="1"/>
  <c r="N9" i="1"/>
  <c r="L9" i="1"/>
  <c r="N8" i="1"/>
  <c r="L8" i="1"/>
  <c r="N57" i="4"/>
  <c r="L57" i="4"/>
  <c r="N56" i="4"/>
  <c r="L56" i="4"/>
  <c r="N55" i="4"/>
  <c r="L55" i="4"/>
  <c r="N54" i="4"/>
  <c r="L54" i="4"/>
  <c r="N53" i="4"/>
  <c r="L53" i="4"/>
  <c r="N52" i="4"/>
  <c r="L52" i="4"/>
  <c r="N51" i="4"/>
  <c r="L51" i="4"/>
  <c r="N50" i="4"/>
  <c r="L50" i="4"/>
  <c r="N49" i="4"/>
  <c r="L49" i="4"/>
  <c r="N48" i="4"/>
  <c r="L48" i="4"/>
  <c r="N47" i="4"/>
  <c r="L47" i="4"/>
  <c r="N46" i="4"/>
  <c r="L46" i="4"/>
  <c r="N45" i="4"/>
  <c r="L45" i="4"/>
  <c r="N44" i="4"/>
  <c r="L44" i="4"/>
  <c r="N43" i="4"/>
  <c r="L43" i="4"/>
  <c r="N42" i="4"/>
  <c r="L42" i="4"/>
  <c r="N41" i="4"/>
  <c r="L41" i="4"/>
  <c r="N40" i="4"/>
  <c r="L40" i="4"/>
  <c r="N39" i="4"/>
  <c r="L39" i="4"/>
  <c r="N38" i="4"/>
  <c r="L38" i="4"/>
  <c r="N37" i="4"/>
  <c r="L37" i="4"/>
  <c r="N36" i="4"/>
  <c r="L36" i="4"/>
  <c r="N35" i="4"/>
  <c r="L35" i="4"/>
  <c r="N34" i="4"/>
  <c r="L34" i="4"/>
  <c r="N33" i="4"/>
  <c r="L33" i="4"/>
  <c r="N32" i="4"/>
  <c r="L32" i="4"/>
  <c r="N31" i="4"/>
  <c r="L31" i="4"/>
  <c r="N30" i="4"/>
  <c r="L30" i="4"/>
  <c r="N29" i="4"/>
  <c r="L29" i="4"/>
  <c r="N28" i="4"/>
  <c r="L28" i="4"/>
  <c r="N27" i="4"/>
  <c r="L27" i="4"/>
  <c r="N26" i="4"/>
  <c r="L26" i="4"/>
  <c r="N25" i="4"/>
  <c r="L25" i="4"/>
  <c r="N24" i="4"/>
  <c r="L24" i="4"/>
  <c r="N23" i="4"/>
  <c r="L23" i="4"/>
  <c r="N22" i="4"/>
  <c r="L22" i="4"/>
  <c r="N21" i="4"/>
  <c r="L21" i="4"/>
  <c r="N20" i="4"/>
  <c r="L20" i="4"/>
  <c r="N19" i="4"/>
  <c r="L19" i="4"/>
  <c r="N18" i="4"/>
  <c r="L18" i="4"/>
  <c r="N17" i="4"/>
  <c r="L17" i="4"/>
  <c r="N16" i="4"/>
  <c r="L16" i="4"/>
  <c r="N15" i="4"/>
  <c r="L15" i="4"/>
  <c r="N14" i="4"/>
  <c r="L14" i="4"/>
  <c r="N13" i="4"/>
  <c r="L13" i="4"/>
  <c r="N12" i="4"/>
  <c r="L12" i="4"/>
  <c r="N11" i="4"/>
  <c r="L11" i="4"/>
  <c r="N10" i="4"/>
  <c r="L10" i="4"/>
  <c r="N9" i="4"/>
  <c r="L9" i="4"/>
  <c r="N8" i="4"/>
  <c r="L8" i="4"/>
  <c r="F67" i="1"/>
  <c r="E67" i="1"/>
  <c r="D67" i="1"/>
  <c r="F66" i="1"/>
  <c r="E66" i="1"/>
  <c r="D66" i="1"/>
  <c r="F65" i="1"/>
  <c r="E65" i="1"/>
  <c r="D65" i="1"/>
  <c r="F64" i="1"/>
  <c r="E64" i="1"/>
  <c r="D64" i="1"/>
  <c r="F63" i="1"/>
  <c r="E63" i="1"/>
  <c r="D63" i="1"/>
  <c r="F61" i="1"/>
  <c r="E61" i="1"/>
  <c r="D61" i="1"/>
  <c r="F58" i="1"/>
  <c r="E58" i="1"/>
  <c r="D58" i="1"/>
  <c r="F57" i="1"/>
  <c r="E57" i="1"/>
  <c r="D57" i="1"/>
  <c r="F49" i="1"/>
  <c r="E49" i="1"/>
  <c r="D49" i="1"/>
  <c r="F48" i="1"/>
  <c r="E48" i="1"/>
  <c r="D48" i="1"/>
  <c r="F46" i="1"/>
  <c r="E46" i="1"/>
  <c r="D46" i="1"/>
  <c r="F43" i="1"/>
  <c r="E43" i="1"/>
  <c r="D43" i="1"/>
  <c r="F42" i="1"/>
  <c r="E42" i="1"/>
  <c r="D42" i="1"/>
  <c r="F40" i="1"/>
  <c r="E40" i="1"/>
  <c r="D40" i="1"/>
  <c r="F39" i="1"/>
  <c r="E39" i="1"/>
  <c r="D39" i="1"/>
  <c r="F38" i="1"/>
  <c r="E38" i="1"/>
  <c r="D38" i="1"/>
  <c r="F37" i="1"/>
  <c r="E37" i="1"/>
  <c r="D37" i="1"/>
  <c r="F34" i="1"/>
  <c r="E34" i="1"/>
  <c r="D34" i="1"/>
  <c r="F33" i="1"/>
  <c r="E33" i="1"/>
  <c r="D33" i="1"/>
  <c r="F32" i="1"/>
  <c r="E32" i="1"/>
  <c r="D32" i="1"/>
  <c r="F31" i="1"/>
  <c r="E31" i="1"/>
  <c r="D31" i="1"/>
  <c r="F30" i="1"/>
  <c r="E30" i="1"/>
  <c r="D30" i="1"/>
  <c r="F29" i="1"/>
  <c r="E29" i="1"/>
  <c r="D29" i="1"/>
  <c r="F28" i="1"/>
  <c r="E28" i="1"/>
  <c r="D28" i="1"/>
  <c r="F27" i="1"/>
  <c r="E27" i="1"/>
  <c r="D27" i="1"/>
  <c r="F25" i="1"/>
  <c r="E25" i="1"/>
  <c r="D25" i="1"/>
  <c r="F24" i="1"/>
  <c r="E24" i="1"/>
  <c r="D24" i="1"/>
  <c r="F22" i="1"/>
  <c r="E22" i="1"/>
  <c r="D22" i="1"/>
  <c r="F21" i="1"/>
  <c r="E21" i="1"/>
  <c r="D21" i="1"/>
  <c r="F19" i="1"/>
  <c r="E19" i="1"/>
  <c r="D19" i="1"/>
  <c r="F18" i="1"/>
  <c r="E18" i="1"/>
  <c r="D18" i="1"/>
  <c r="F16" i="1"/>
  <c r="E16" i="1"/>
  <c r="D16" i="1"/>
  <c r="F15" i="1"/>
  <c r="E15" i="1"/>
  <c r="D15" i="1"/>
  <c r="F13" i="1"/>
  <c r="E13" i="1"/>
  <c r="D13" i="1"/>
  <c r="D5" i="1"/>
  <c r="D4" i="1"/>
  <c r="G14" i="10"/>
  <c r="G15" i="10" s="1"/>
  <c r="G16" i="10" s="1"/>
  <c r="G17" i="10" s="1"/>
  <c r="G18" i="10" s="1"/>
  <c r="G19" i="10" s="1"/>
  <c r="G20" i="10" s="1"/>
  <c r="G21" i="10" s="1"/>
  <c r="G22" i="10" s="1"/>
  <c r="G23" i="10" s="1"/>
  <c r="G24" i="10" s="1"/>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D5" i="4"/>
  <c r="D4" i="4"/>
  <c r="D54" i="1"/>
  <c r="E9" i="4"/>
  <c r="D52" i="4"/>
  <c r="F42" i="4"/>
  <c r="E10" i="4"/>
  <c r="D12" i="4"/>
  <c r="D34" i="4"/>
  <c r="E52" i="4"/>
  <c r="D42" i="4"/>
  <c r="F52" i="4"/>
  <c r="F13" i="4"/>
  <c r="F9" i="4"/>
  <c r="D10" i="4"/>
  <c r="F11" i="4"/>
  <c r="F34" i="4"/>
  <c r="E42" i="4"/>
  <c r="D9" i="4"/>
  <c r="E34" i="4"/>
  <c r="D11" i="4"/>
  <c r="E12" i="4"/>
  <c r="F10" i="4"/>
  <c r="E11" i="4"/>
  <c r="F60" i="1"/>
  <c r="D60" i="1"/>
  <c r="E35" i="1"/>
  <c r="E60" i="1"/>
  <c r="F20" i="1"/>
  <c r="D55" i="1"/>
  <c r="D47" i="1"/>
  <c r="D20" i="1"/>
  <c r="F36" i="1"/>
  <c r="F54" i="1"/>
  <c r="D36" i="1"/>
  <c r="E20" i="1"/>
  <c r="E47" i="1"/>
  <c r="F14" i="1"/>
  <c r="F55" i="1"/>
  <c r="F35" i="1"/>
  <c r="E54" i="1"/>
  <c r="D14" i="1"/>
  <c r="E13" i="4"/>
  <c r="D13" i="4"/>
  <c r="F12" i="4"/>
  <c r="E55" i="1"/>
  <c r="F47" i="1"/>
  <c r="E14" i="1"/>
  <c r="E36" i="1"/>
  <c r="D35" i="1"/>
  <c r="D53" i="4"/>
  <c r="D39" i="4"/>
  <c r="E29" i="4"/>
  <c r="F26" i="4"/>
  <c r="D20" i="4"/>
  <c r="F57" i="4"/>
  <c r="E20" i="4"/>
  <c r="F40" i="4"/>
  <c r="F8" i="4"/>
  <c r="F44" i="4"/>
  <c r="E40" i="4"/>
  <c r="D48" i="4"/>
  <c r="D45" i="4"/>
  <c r="F45" i="4"/>
  <c r="D14" i="4"/>
  <c r="F47" i="4"/>
  <c r="D30" i="4"/>
  <c r="D47" i="4"/>
  <c r="D19" i="4"/>
  <c r="F46" i="4"/>
  <c r="D17" i="4"/>
  <c r="D35" i="4"/>
  <c r="F17" i="4"/>
  <c r="E57" i="4"/>
  <c r="D8" i="4"/>
  <c r="F21" i="4"/>
  <c r="F54" i="4"/>
  <c r="F58" i="4"/>
  <c r="F15" i="4"/>
  <c r="D27" i="4"/>
  <c r="D16" i="4"/>
  <c r="D38" i="4"/>
  <c r="F51" i="4"/>
  <c r="E36" i="4"/>
  <c r="D33" i="4"/>
  <c r="E16" i="4"/>
  <c r="D32" i="4"/>
  <c r="D58" i="4"/>
  <c r="F33" i="4"/>
  <c r="D56" i="4"/>
  <c r="D36" i="4"/>
  <c r="E35" i="4"/>
  <c r="E14" i="4"/>
  <c r="F27" i="4"/>
  <c r="D51" i="4"/>
  <c r="E54" i="4"/>
  <c r="F20" i="4"/>
  <c r="E45" i="4"/>
  <c r="E18" i="4"/>
  <c r="F32" i="4"/>
  <c r="F19" i="4"/>
  <c r="F18" i="4"/>
  <c r="D49" i="4"/>
  <c r="D15" i="4"/>
  <c r="E55" i="4"/>
  <c r="D31" i="4"/>
  <c r="F29" i="4"/>
  <c r="F30" i="4"/>
  <c r="E47" i="4"/>
  <c r="F23" i="4"/>
  <c r="F53" i="4"/>
  <c r="D55" i="4"/>
  <c r="D21" i="4"/>
  <c r="F14" i="4"/>
  <c r="D57" i="4"/>
  <c r="D26" i="4"/>
  <c r="E49" i="4"/>
  <c r="F38" i="4"/>
  <c r="D40" i="4"/>
  <c r="F16" i="4"/>
  <c r="D44" i="4"/>
  <c r="D54" i="4"/>
  <c r="D46" i="4"/>
  <c r="F36" i="4"/>
  <c r="D18" i="4"/>
  <c r="F50" i="4"/>
  <c r="F39" i="4"/>
  <c r="D23" i="4"/>
  <c r="D41" i="4"/>
  <c r="F48" i="4"/>
  <c r="D50" i="4"/>
  <c r="F49" i="4"/>
  <c r="E50" i="4"/>
  <c r="E8" i="4"/>
  <c r="E32" i="4"/>
  <c r="E27" i="4"/>
  <c r="E33" i="4"/>
  <c r="E46" i="4"/>
  <c r="E53" i="4"/>
  <c r="E56" i="4"/>
  <c r="E44" i="4"/>
  <c r="E41" i="4"/>
  <c r="E19" i="4"/>
  <c r="E38" i="4"/>
  <c r="E23" i="4"/>
  <c r="E51" i="4"/>
  <c r="E31" i="4"/>
  <c r="E58" i="4"/>
  <c r="E21" i="4"/>
  <c r="E17" i="4"/>
  <c r="E39" i="4"/>
  <c r="E26" i="4"/>
  <c r="E30" i="4"/>
  <c r="E15" i="4"/>
  <c r="E48" i="4"/>
  <c r="F35" i="4"/>
  <c r="D29" i="4"/>
  <c r="F55" i="4"/>
  <c r="F41" i="4"/>
  <c r="F56" i="4"/>
  <c r="F31" i="4"/>
  <c r="F45" i="1"/>
  <c r="F8" i="1"/>
  <c r="F23" i="1"/>
  <c r="D45" i="1"/>
  <c r="E51" i="1"/>
  <c r="D51" i="1"/>
  <c r="D56" i="1"/>
  <c r="D9" i="1"/>
  <c r="E9" i="1"/>
  <c r="F11" i="1"/>
  <c r="D17" i="1"/>
  <c r="F41" i="1"/>
  <c r="F10" i="1"/>
  <c r="D8" i="1"/>
  <c r="F17" i="1"/>
  <c r="E56" i="1"/>
  <c r="D52" i="1"/>
  <c r="D26" i="1"/>
  <c r="D12" i="1"/>
  <c r="F62" i="1"/>
  <c r="D53" i="1"/>
  <c r="E44" i="1"/>
  <c r="F9" i="1"/>
  <c r="E52" i="1"/>
  <c r="F56" i="1"/>
  <c r="D11" i="1"/>
  <c r="F53" i="1"/>
  <c r="F50" i="1"/>
  <c r="D44" i="1"/>
  <c r="E53" i="1"/>
  <c r="D10" i="1"/>
  <c r="D59" i="1"/>
  <c r="E62" i="1"/>
  <c r="F52" i="1"/>
  <c r="E50" i="1"/>
  <c r="F12" i="1"/>
  <c r="E12" i="1"/>
  <c r="D62" i="1"/>
  <c r="F26" i="1"/>
  <c r="E59" i="1"/>
  <c r="E10" i="1"/>
  <c r="F51" i="1"/>
  <c r="E8" i="1"/>
  <c r="E26" i="1"/>
  <c r="D23" i="1"/>
  <c r="E45" i="1"/>
  <c r="E23" i="1"/>
  <c r="E41" i="1"/>
  <c r="E11" i="1"/>
  <c r="F44" i="1"/>
  <c r="D50" i="1"/>
  <c r="D41" i="1"/>
  <c r="F59" i="1"/>
  <c r="E17" i="1"/>
  <c r="I43" i="10"/>
  <c r="I25" i="10"/>
  <c r="I19" i="10"/>
  <c r="D18" i="10"/>
  <c r="I23" i="10"/>
  <c r="I21" i="10"/>
  <c r="I57" i="10"/>
  <c r="D42" i="10"/>
  <c r="I42" i="10"/>
  <c r="D15" i="10"/>
  <c r="D32" i="10"/>
  <c r="I50" i="10"/>
  <c r="D56" i="10"/>
  <c r="D37" i="10"/>
  <c r="D36" i="10"/>
  <c r="D62" i="10"/>
  <c r="D54" i="10"/>
  <c r="I52" i="10"/>
  <c r="I59" i="10"/>
  <c r="I17" i="10"/>
  <c r="I26" i="10"/>
  <c r="D45" i="10"/>
  <c r="D31" i="10"/>
  <c r="I15" i="10"/>
  <c r="D51" i="10"/>
  <c r="D55" i="10"/>
  <c r="D23" i="10"/>
  <c r="D22" i="10"/>
  <c r="D17" i="10"/>
  <c r="D34" i="10"/>
  <c r="D14" i="10"/>
  <c r="D44" i="10"/>
  <c r="I41" i="10"/>
  <c r="I45" i="10"/>
  <c r="D20" i="10"/>
  <c r="I16" i="10"/>
  <c r="I53" i="10"/>
  <c r="D49" i="10"/>
  <c r="D33" i="10"/>
  <c r="D58" i="10"/>
  <c r="D24" i="10"/>
  <c r="D41" i="10"/>
  <c r="I55" i="10"/>
  <c r="I49" i="10"/>
  <c r="I38" i="10"/>
  <c r="D25" i="10"/>
  <c r="I37" i="10"/>
  <c r="I54" i="10"/>
  <c r="D47" i="10"/>
  <c r="I39" i="10"/>
  <c r="D13" i="10"/>
  <c r="D28" i="10"/>
  <c r="D46" i="10"/>
  <c r="I14" i="10"/>
  <c r="I29" i="10"/>
  <c r="D16" i="10"/>
  <c r="I32" i="10"/>
  <c r="D40" i="10"/>
  <c r="D30" i="10"/>
  <c r="I27" i="10"/>
  <c r="D21" i="10"/>
  <c r="I28" i="10"/>
  <c r="I51" i="10"/>
  <c r="D48" i="10"/>
  <c r="D61" i="10"/>
  <c r="I34" i="10"/>
  <c r="D12" i="10"/>
  <c r="D26" i="10"/>
  <c r="I62" i="10"/>
  <c r="D43" i="10"/>
  <c r="D29" i="10"/>
  <c r="I58" i="10"/>
  <c r="D35" i="10"/>
  <c r="D60" i="10"/>
  <c r="I47" i="10"/>
  <c r="I46" i="10"/>
  <c r="D38" i="10"/>
  <c r="D27" i="10"/>
  <c r="I20" i="10"/>
  <c r="D39" i="10"/>
  <c r="I31" i="10"/>
  <c r="I33" i="10"/>
  <c r="D57" i="10"/>
  <c r="I48" i="10"/>
  <c r="I60" i="10"/>
  <c r="D59" i="10"/>
  <c r="I36" i="10"/>
  <c r="I44" i="10"/>
  <c r="I13" i="10"/>
  <c r="I61" i="10"/>
  <c r="I35" i="10"/>
  <c r="D50" i="10"/>
  <c r="I24" i="10"/>
  <c r="I40" i="10"/>
  <c r="D19" i="10"/>
  <c r="D53" i="10"/>
  <c r="I30" i="10"/>
  <c r="I22" i="10"/>
  <c r="I56" i="10"/>
  <c r="I18" i="10"/>
  <c r="I12" i="10"/>
  <c r="D52" i="10"/>
  <c r="H8" i="1" l="1"/>
  <c r="H51" i="4"/>
  <c r="I33" i="4"/>
  <c r="I45" i="4"/>
  <c r="B3" i="1"/>
  <c r="I58" i="1" s="1"/>
  <c r="I14" i="4"/>
  <c r="H31" i="4"/>
  <c r="H40" i="4"/>
  <c r="H19" i="1"/>
  <c r="H66" i="1"/>
  <c r="I34" i="4"/>
  <c r="I29" i="4"/>
  <c r="I10" i="4"/>
  <c r="I52" i="1"/>
  <c r="I38" i="4"/>
  <c r="I54" i="4"/>
  <c r="I20" i="4"/>
  <c r="H57" i="1"/>
  <c r="H24" i="4"/>
  <c r="H28" i="4"/>
  <c r="I52" i="4"/>
  <c r="I8" i="4"/>
  <c r="I44" i="4"/>
  <c r="H54" i="4"/>
  <c r="I17" i="4"/>
  <c r="I49" i="4"/>
  <c r="I30" i="4"/>
  <c r="I58" i="4"/>
  <c r="H50" i="1"/>
  <c r="H23" i="4"/>
  <c r="H49" i="1"/>
  <c r="H14" i="1"/>
  <c r="H13" i="1"/>
  <c r="H16" i="1"/>
  <c r="H22" i="1"/>
  <c r="H30" i="1"/>
  <c r="H32" i="1"/>
  <c r="H43" i="1"/>
  <c r="H64" i="1"/>
  <c r="H13" i="4"/>
  <c r="H44" i="1"/>
  <c r="H25" i="1"/>
  <c r="H28" i="1"/>
  <c r="H34" i="1"/>
  <c r="H38" i="1"/>
  <c r="H40" i="1"/>
  <c r="H48" i="1"/>
  <c r="H61" i="1"/>
  <c r="H43" i="4"/>
  <c r="H50" i="4"/>
  <c r="H57" i="4"/>
  <c r="H53" i="4"/>
  <c r="H53" i="1"/>
  <c r="H18" i="4"/>
  <c r="H29" i="4"/>
  <c r="H44" i="4"/>
  <c r="H17" i="4"/>
  <c r="H35" i="1"/>
  <c r="H12" i="4"/>
  <c r="H33" i="1"/>
  <c r="H37" i="1"/>
  <c r="H39" i="1"/>
  <c r="H63" i="1"/>
  <c r="H37" i="4"/>
  <c r="H51" i="1"/>
  <c r="H11" i="1"/>
  <c r="H56" i="1"/>
  <c r="H49" i="4"/>
  <c r="H36" i="4"/>
  <c r="H15" i="4"/>
  <c r="H32" i="4"/>
  <c r="H9" i="4"/>
  <c r="H42" i="4"/>
  <c r="H54" i="1"/>
  <c r="H39" i="4"/>
  <c r="H45" i="4"/>
  <c r="H8" i="4"/>
  <c r="H46" i="4"/>
  <c r="H47" i="4"/>
  <c r="H20" i="1"/>
  <c r="H11" i="4"/>
  <c r="H47" i="1"/>
  <c r="H10" i="4"/>
  <c r="I48" i="1"/>
  <c r="H20" i="4"/>
  <c r="H55" i="1"/>
  <c r="H56" i="4"/>
  <c r="H33" i="4"/>
  <c r="I25" i="4"/>
  <c r="I22" i="4"/>
  <c r="I36" i="4"/>
  <c r="I51" i="4"/>
  <c r="I43" i="4"/>
  <c r="I53" i="4"/>
  <c r="I23" i="4"/>
  <c r="I39" i="4"/>
  <c r="I47" i="4"/>
  <c r="I57" i="4"/>
  <c r="I48" i="4"/>
  <c r="I18" i="4"/>
  <c r="I56" i="4"/>
  <c r="I55" i="4"/>
  <c r="I16" i="4"/>
  <c r="I9" i="4"/>
  <c r="I50" i="4"/>
  <c r="I13" i="4"/>
  <c r="B14" i="10"/>
  <c r="H62" i="1"/>
  <c r="H26" i="1"/>
  <c r="H17" i="1"/>
  <c r="H23" i="1"/>
  <c r="H41" i="4"/>
  <c r="H55" i="4"/>
  <c r="H30" i="4"/>
  <c r="H58" i="4"/>
  <c r="H27" i="4"/>
  <c r="H14" i="4"/>
  <c r="H36" i="1"/>
  <c r="H60" i="1"/>
  <c r="H34" i="4"/>
  <c r="H52" i="4"/>
  <c r="H15" i="1"/>
  <c r="H18" i="1"/>
  <c r="H21" i="1"/>
  <c r="H24" i="1"/>
  <c r="H27" i="1"/>
  <c r="H29" i="1"/>
  <c r="H31" i="1"/>
  <c r="H42" i="1"/>
  <c r="H46" i="1"/>
  <c r="H58" i="1"/>
  <c r="H65" i="1"/>
  <c r="H67" i="1"/>
  <c r="H22" i="4"/>
  <c r="H25" i="4"/>
  <c r="K8" i="1"/>
  <c r="I27" i="4"/>
  <c r="I37" i="4"/>
  <c r="B72" i="4"/>
  <c r="I42" i="4"/>
  <c r="I46" i="4"/>
  <c r="I35" i="4"/>
  <c r="I11" i="4"/>
  <c r="H59" i="1"/>
  <c r="H52" i="1"/>
  <c r="I41" i="4"/>
  <c r="I31" i="4"/>
  <c r="I32" i="4"/>
  <c r="I40" i="4"/>
  <c r="I12" i="4"/>
  <c r="I19" i="4"/>
  <c r="I15" i="4"/>
  <c r="I21" i="4"/>
  <c r="I24" i="4"/>
  <c r="I28" i="4"/>
  <c r="H10" i="1"/>
  <c r="H12" i="1"/>
  <c r="H41" i="1"/>
  <c r="H9" i="1"/>
  <c r="H45" i="1"/>
  <c r="H35" i="4"/>
  <c r="H21" i="4"/>
  <c r="H19" i="4"/>
  <c r="H16" i="4"/>
  <c r="H48" i="4"/>
  <c r="H26" i="4"/>
  <c r="M26" i="4"/>
  <c r="M34" i="4"/>
  <c r="M40" i="1"/>
  <c r="M16" i="4"/>
  <c r="M41" i="4"/>
  <c r="M28" i="1"/>
  <c r="M36" i="1"/>
  <c r="M54" i="1"/>
  <c r="M24" i="1"/>
  <c r="M20" i="1"/>
  <c r="M23" i="4"/>
  <c r="M33" i="4"/>
  <c r="M30" i="1"/>
  <c r="M39" i="1"/>
  <c r="M57" i="4"/>
  <c r="M14" i="4"/>
  <c r="M46" i="4"/>
  <c r="M15" i="1"/>
  <c r="M25" i="4"/>
  <c r="M51" i="4"/>
  <c r="M36" i="4"/>
  <c r="M34" i="1"/>
  <c r="M28" i="4"/>
  <c r="M55" i="4"/>
  <c r="M32" i="4"/>
  <c r="M45" i="1"/>
  <c r="M53" i="1"/>
  <c r="M26" i="1"/>
  <c r="M55" i="1"/>
  <c r="M57" i="1"/>
  <c r="M38" i="1"/>
  <c r="M47" i="4"/>
  <c r="M43" i="4"/>
  <c r="M56" i="1"/>
  <c r="M47" i="1"/>
  <c r="M16" i="1"/>
  <c r="M21" i="1"/>
  <c r="M19" i="4"/>
  <c r="M10" i="4"/>
  <c r="M21" i="4"/>
  <c r="M48" i="1"/>
  <c r="M31" i="1"/>
  <c r="M32" i="1"/>
  <c r="M49" i="4"/>
  <c r="M29" i="4"/>
  <c r="M27" i="4"/>
  <c r="M39" i="4"/>
  <c r="M30" i="4"/>
  <c r="M52" i="1"/>
  <c r="M31" i="4"/>
  <c r="M50" i="4"/>
  <c r="M45" i="4"/>
  <c r="M33" i="1"/>
  <c r="M42" i="1"/>
  <c r="M9" i="1"/>
  <c r="M17" i="1"/>
  <c r="M18" i="1"/>
  <c r="M11" i="4"/>
  <c r="M20" i="4"/>
  <c r="M17" i="4"/>
  <c r="M25" i="1"/>
  <c r="M29" i="1"/>
  <c r="M44" i="4"/>
  <c r="M40" i="4"/>
  <c r="M44" i="1"/>
  <c r="M53" i="4"/>
  <c r="M43" i="1"/>
  <c r="M41" i="1"/>
  <c r="M51" i="1"/>
  <c r="M54" i="4"/>
  <c r="M13" i="1"/>
  <c r="M19" i="1"/>
  <c r="M14" i="1"/>
  <c r="M18" i="4"/>
  <c r="M12" i="4"/>
  <c r="M13" i="4"/>
  <c r="M27" i="1"/>
  <c r="M23" i="1"/>
  <c r="M46" i="1"/>
  <c r="M22" i="1"/>
  <c r="M37" i="4"/>
  <c r="M8" i="4"/>
  <c r="M35" i="1"/>
  <c r="M50" i="1"/>
  <c r="M52" i="4"/>
  <c r="M48" i="4"/>
  <c r="M42" i="4"/>
  <c r="M49" i="1"/>
  <c r="M35" i="4"/>
  <c r="M37" i="1"/>
  <c r="M38" i="4"/>
  <c r="M56" i="4"/>
  <c r="M8" i="1"/>
  <c r="M12" i="1"/>
  <c r="M11" i="1"/>
  <c r="M10" i="1"/>
  <c r="M22" i="4"/>
  <c r="M24" i="4"/>
  <c r="M15" i="4"/>
  <c r="M9" i="4"/>
  <c r="H38" i="4"/>
  <c r="I22" i="1" l="1"/>
  <c r="I23" i="1"/>
  <c r="I29" i="1"/>
  <c r="I26" i="1"/>
  <c r="I33" i="1"/>
  <c r="I19" i="1"/>
  <c r="I14" i="1"/>
  <c r="I41" i="1"/>
  <c r="I36" i="1"/>
  <c r="I13" i="1"/>
  <c r="I16" i="1"/>
  <c r="I39" i="1"/>
  <c r="I34" i="1"/>
  <c r="I40" i="1"/>
  <c r="I42" i="1"/>
  <c r="I32" i="1"/>
  <c r="I18" i="1"/>
  <c r="I27" i="1"/>
  <c r="I15" i="1"/>
  <c r="I56" i="1"/>
  <c r="I60" i="1"/>
  <c r="I30" i="1"/>
  <c r="I20" i="1"/>
  <c r="I47" i="1"/>
  <c r="I31" i="1"/>
  <c r="I54" i="1"/>
  <c r="I65" i="1"/>
  <c r="I64" i="1"/>
  <c r="I66" i="1"/>
  <c r="B72" i="1"/>
  <c r="I51" i="1"/>
  <c r="I49" i="1"/>
  <c r="I21" i="1"/>
  <c r="I24" i="1"/>
  <c r="I37" i="1"/>
  <c r="I45" i="1"/>
  <c r="I59" i="1"/>
  <c r="I11" i="1"/>
  <c r="I50" i="1"/>
  <c r="I17" i="1"/>
  <c r="I35" i="1"/>
  <c r="I12" i="1"/>
  <c r="I57" i="1"/>
  <c r="I67" i="1"/>
  <c r="I46" i="1"/>
  <c r="I10" i="1"/>
  <c r="I63" i="1"/>
  <c r="I62" i="1"/>
  <c r="I55" i="1"/>
  <c r="I44" i="1"/>
  <c r="I25" i="1"/>
  <c r="I61" i="1"/>
  <c r="I53" i="1"/>
  <c r="I28" i="1"/>
  <c r="I43" i="1"/>
  <c r="I9" i="1"/>
  <c r="I8" i="1"/>
  <c r="I38" i="1"/>
  <c r="K9" i="1"/>
  <c r="B15" i="10"/>
  <c r="K9" i="4"/>
  <c r="K10" i="4" l="1"/>
  <c r="B16" i="10"/>
  <c r="K10" i="1"/>
  <c r="K11" i="4" l="1"/>
  <c r="B17" i="10"/>
  <c r="K11" i="1"/>
  <c r="K12" i="4" l="1"/>
  <c r="B18" i="10"/>
  <c r="K12" i="1"/>
  <c r="K13" i="1" l="1"/>
  <c r="B19" i="10"/>
  <c r="K13" i="4"/>
  <c r="K14" i="1" l="1"/>
  <c r="B20" i="10"/>
  <c r="K14" i="4"/>
  <c r="K15" i="4" l="1"/>
  <c r="B21" i="10"/>
  <c r="K15" i="1"/>
  <c r="K16" i="1" l="1"/>
  <c r="B22" i="10"/>
  <c r="K16" i="4"/>
  <c r="K17" i="1" l="1"/>
  <c r="K17" i="4"/>
  <c r="B23" i="10"/>
  <c r="K18" i="4" l="1"/>
  <c r="B24" i="10"/>
  <c r="K18" i="1"/>
  <c r="K19" i="4" l="1"/>
  <c r="B25" i="10"/>
  <c r="K19" i="1"/>
  <c r="K20" i="4" l="1"/>
  <c r="B26" i="10"/>
  <c r="K20" i="1"/>
  <c r="K21" i="4" l="1"/>
  <c r="B27" i="10"/>
  <c r="K21" i="1"/>
  <c r="K22" i="1" l="1"/>
  <c r="B28" i="10"/>
  <c r="K22" i="4"/>
  <c r="K23" i="4" l="1"/>
  <c r="B29" i="10"/>
  <c r="K23" i="1"/>
  <c r="K24" i="1" l="1"/>
  <c r="B30" i="10"/>
  <c r="K24" i="4"/>
  <c r="K25" i="4" l="1"/>
  <c r="B31" i="10"/>
  <c r="K25" i="1"/>
  <c r="K26" i="1" l="1"/>
  <c r="B32" i="10"/>
  <c r="K26" i="4"/>
  <c r="K27" i="4" l="1"/>
  <c r="B33" i="10"/>
  <c r="K27" i="1"/>
  <c r="K28" i="4" l="1"/>
  <c r="B34" i="10"/>
  <c r="K28" i="1"/>
  <c r="K29" i="1" l="1"/>
  <c r="K29" i="4"/>
  <c r="B35" i="10"/>
  <c r="K30" i="4" l="1"/>
  <c r="B36" i="10"/>
  <c r="K30" i="1"/>
  <c r="K31" i="1" l="1"/>
  <c r="B37" i="10"/>
  <c r="K31" i="4"/>
  <c r="K32" i="4" l="1"/>
  <c r="B38" i="10"/>
  <c r="K32" i="1"/>
  <c r="K33" i="1" l="1"/>
  <c r="B39" i="10"/>
  <c r="K33" i="4"/>
  <c r="K34" i="1" l="1"/>
  <c r="K34" i="4"/>
  <c r="B40" i="10"/>
  <c r="K35" i="4" l="1"/>
  <c r="B41" i="10"/>
  <c r="K35" i="1"/>
  <c r="K36" i="1" l="1"/>
  <c r="K36" i="4"/>
  <c r="B42" i="10"/>
  <c r="K37" i="1" l="1"/>
  <c r="B43" i="10"/>
  <c r="K37" i="4"/>
  <c r="K38" i="1" l="1"/>
  <c r="B44" i="10"/>
  <c r="K38" i="4"/>
  <c r="K39" i="1" l="1"/>
  <c r="B45" i="10"/>
  <c r="K39" i="4"/>
  <c r="K40" i="4" l="1"/>
  <c r="B46" i="10"/>
  <c r="K40" i="1"/>
  <c r="K41" i="1" l="1"/>
  <c r="B47" i="10"/>
  <c r="K41" i="4"/>
  <c r="K42" i="4" l="1"/>
  <c r="B48" i="10"/>
  <c r="K42" i="1"/>
  <c r="K43" i="1" l="1"/>
  <c r="B49" i="10"/>
  <c r="K43" i="4"/>
  <c r="K44" i="1" l="1"/>
  <c r="K44" i="4"/>
  <c r="B50" i="10"/>
  <c r="B51" i="10" l="1"/>
  <c r="K45" i="1"/>
  <c r="K45" i="4"/>
  <c r="K46" i="4" l="1"/>
  <c r="B52" i="10"/>
  <c r="K46" i="1"/>
  <c r="K47" i="4" l="1"/>
  <c r="B53" i="10"/>
  <c r="K47" i="1"/>
  <c r="K48" i="1" l="1"/>
  <c r="B54" i="10"/>
  <c r="K48" i="4"/>
  <c r="K49" i="1" l="1"/>
  <c r="B55" i="10"/>
  <c r="K49" i="4"/>
  <c r="K50" i="1" l="1"/>
  <c r="B56" i="10"/>
  <c r="K50" i="4"/>
  <c r="K51" i="4" l="1"/>
  <c r="B57" i="10"/>
  <c r="K51" i="1"/>
  <c r="K52" i="4" l="1"/>
  <c r="B58" i="10"/>
  <c r="K52" i="1"/>
  <c r="K53" i="4" l="1"/>
  <c r="B59" i="10"/>
  <c r="K53" i="1"/>
  <c r="K54" i="4" l="1"/>
  <c r="B60" i="10"/>
  <c r="K54" i="1"/>
  <c r="K55" i="4" l="1"/>
  <c r="B61" i="10"/>
  <c r="K55" i="1"/>
  <c r="K56" i="1" l="1"/>
  <c r="K56" i="4"/>
  <c r="B62" i="10"/>
  <c r="K57" i="4" l="1"/>
  <c r="K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author>
  </authors>
  <commentList>
    <comment ref="E60" authorId="0" shapeId="0" xr:uid="{00000000-0006-0000-0300-000001000000}">
      <text>
        <r>
          <rPr>
            <b/>
            <sz val="9"/>
            <color rgb="FF000000"/>
            <rFont val="ＭＳ Ｐゴシック"/>
            <family val="2"/>
            <charset val="128"/>
          </rPr>
          <t>役員の人数</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役員の人数は，昨年度の実績をもとにお考えください。</t>
        </r>
      </text>
    </comment>
  </commentList>
</comments>
</file>

<file path=xl/sharedStrings.xml><?xml version="1.0" encoding="utf-8"?>
<sst xmlns="http://schemas.openxmlformats.org/spreadsheetml/2006/main" count="479" uniqueCount="281">
  <si>
    <t>中学校</t>
    <rPh sb="0" eb="3">
      <t>チュウガッコウ</t>
    </rPh>
    <phoneticPr fontId="1"/>
  </si>
  <si>
    <t>監督氏名</t>
    <rPh sb="0" eb="2">
      <t>カントク</t>
    </rPh>
    <rPh sb="2" eb="4">
      <t>シメイ</t>
    </rPh>
    <phoneticPr fontId="1"/>
  </si>
  <si>
    <t>学年</t>
    <rPh sb="0" eb="2">
      <t>ガクネン</t>
    </rPh>
    <phoneticPr fontId="1"/>
  </si>
  <si>
    <t>種目</t>
    <rPh sb="0" eb="2">
      <t>シュモク</t>
    </rPh>
    <phoneticPr fontId="1"/>
  </si>
  <si>
    <t>記録</t>
    <rPh sb="0" eb="2">
      <t>キロク</t>
    </rPh>
    <phoneticPr fontId="1"/>
  </si>
  <si>
    <t>100m補欠</t>
    <rPh sb="4" eb="6">
      <t>ホケツ</t>
    </rPh>
    <phoneticPr fontId="1"/>
  </si>
  <si>
    <t>1500m補欠</t>
    <rPh sb="5" eb="7">
      <t>ホケツ</t>
    </rPh>
    <phoneticPr fontId="1"/>
  </si>
  <si>
    <t>低</t>
    <rPh sb="0" eb="1">
      <t>テイ</t>
    </rPh>
    <phoneticPr fontId="1"/>
  </si>
  <si>
    <t>100mH補欠</t>
    <rPh sb="5" eb="7">
      <t>ホケツ</t>
    </rPh>
    <phoneticPr fontId="1"/>
  </si>
  <si>
    <t>4×100mR</t>
  </si>
  <si>
    <t>共</t>
    <rPh sb="0" eb="1">
      <t>キョウ</t>
    </rPh>
    <phoneticPr fontId="1"/>
  </si>
  <si>
    <t>200m補欠</t>
    <rPh sb="4" eb="6">
      <t>ホケツ</t>
    </rPh>
    <phoneticPr fontId="1"/>
  </si>
  <si>
    <t>400m補欠</t>
    <rPh sb="4" eb="6">
      <t>ホケツ</t>
    </rPh>
    <phoneticPr fontId="1"/>
  </si>
  <si>
    <t>800m補欠</t>
    <rPh sb="4" eb="6">
      <t>ホケツ</t>
    </rPh>
    <phoneticPr fontId="1"/>
  </si>
  <si>
    <t>3000m補欠</t>
    <rPh sb="5" eb="7">
      <t>ホケツ</t>
    </rPh>
    <phoneticPr fontId="1"/>
  </si>
  <si>
    <t>110mH補欠</t>
    <rPh sb="5" eb="7">
      <t>ホケツ</t>
    </rPh>
    <phoneticPr fontId="1"/>
  </si>
  <si>
    <t>走高跳</t>
    <rPh sb="0" eb="1">
      <t>ハシ</t>
    </rPh>
    <rPh sb="1" eb="2">
      <t>タカ</t>
    </rPh>
    <rPh sb="2" eb="3">
      <t>ト</t>
    </rPh>
    <phoneticPr fontId="1"/>
  </si>
  <si>
    <t>走高跳補欠</t>
    <rPh sb="0" eb="1">
      <t>ハシ</t>
    </rPh>
    <rPh sb="1" eb="2">
      <t>タカ</t>
    </rPh>
    <rPh sb="2" eb="3">
      <t>ト</t>
    </rPh>
    <rPh sb="3" eb="5">
      <t>ホケツ</t>
    </rPh>
    <phoneticPr fontId="1"/>
  </si>
  <si>
    <t>走幅跳</t>
    <rPh sb="0" eb="1">
      <t>ハシ</t>
    </rPh>
    <rPh sb="1" eb="2">
      <t>ハバ</t>
    </rPh>
    <rPh sb="2" eb="3">
      <t>ト</t>
    </rPh>
    <phoneticPr fontId="1"/>
  </si>
  <si>
    <t>走幅跳補欠</t>
    <rPh sb="0" eb="1">
      <t>ハシ</t>
    </rPh>
    <rPh sb="1" eb="2">
      <t>ハバ</t>
    </rPh>
    <rPh sb="2" eb="3">
      <t>ト</t>
    </rPh>
    <rPh sb="3" eb="5">
      <t>ホケツ</t>
    </rPh>
    <phoneticPr fontId="1"/>
  </si>
  <si>
    <t>三段跳</t>
    <rPh sb="0" eb="2">
      <t>サンダン</t>
    </rPh>
    <rPh sb="2" eb="3">
      <t>ト</t>
    </rPh>
    <phoneticPr fontId="1"/>
  </si>
  <si>
    <t>三段跳補欠</t>
    <rPh sb="0" eb="2">
      <t>サンダン</t>
    </rPh>
    <rPh sb="2" eb="3">
      <t>ト</t>
    </rPh>
    <rPh sb="3" eb="5">
      <t>ホケツ</t>
    </rPh>
    <phoneticPr fontId="1"/>
  </si>
  <si>
    <t>砲丸投</t>
    <rPh sb="0" eb="2">
      <t>ホウガン</t>
    </rPh>
    <rPh sb="2" eb="3">
      <t>ナ</t>
    </rPh>
    <phoneticPr fontId="1"/>
  </si>
  <si>
    <t>砲丸投補欠</t>
    <rPh sb="0" eb="2">
      <t>ホウガン</t>
    </rPh>
    <rPh sb="2" eb="3">
      <t>ナ</t>
    </rPh>
    <rPh sb="3" eb="5">
      <t>ホケツ</t>
    </rPh>
    <phoneticPr fontId="1"/>
  </si>
  <si>
    <t>印</t>
    <rPh sb="0" eb="1">
      <t>イン</t>
    </rPh>
    <phoneticPr fontId="1"/>
  </si>
  <si>
    <t>100m</t>
    <phoneticPr fontId="1"/>
  </si>
  <si>
    <t>800m</t>
    <phoneticPr fontId="1"/>
  </si>
  <si>
    <t>80mH補欠</t>
    <rPh sb="4" eb="6">
      <t>ホケツ</t>
    </rPh>
    <phoneticPr fontId="1"/>
  </si>
  <si>
    <t xml:space="preserve"> 競技役員　希望の審判がありましたら書いてください。</t>
    <rPh sb="1" eb="3">
      <t>キョウギ</t>
    </rPh>
    <rPh sb="3" eb="5">
      <t>ヤクイン</t>
    </rPh>
    <rPh sb="6" eb="8">
      <t>キボウ</t>
    </rPh>
    <rPh sb="9" eb="11">
      <t>シンパン</t>
    </rPh>
    <rPh sb="18" eb="19">
      <t>カ</t>
    </rPh>
    <phoneticPr fontId="1"/>
  </si>
  <si>
    <t>氏      名</t>
    <rPh sb="0" eb="1">
      <t>シ</t>
    </rPh>
    <rPh sb="7" eb="8">
      <t>メイ</t>
    </rPh>
    <phoneticPr fontId="1"/>
  </si>
  <si>
    <t>1500m</t>
    <phoneticPr fontId="1"/>
  </si>
  <si>
    <t>ﾌﾘｶﾞﾅ</t>
    <phoneticPr fontId="1"/>
  </si>
  <si>
    <t>100m</t>
    <phoneticPr fontId="1"/>
  </si>
  <si>
    <t>100m</t>
    <phoneticPr fontId="1"/>
  </si>
  <si>
    <t>200m</t>
    <phoneticPr fontId="1"/>
  </si>
  <si>
    <t>800m</t>
    <phoneticPr fontId="1"/>
  </si>
  <si>
    <t>80mH</t>
    <phoneticPr fontId="1"/>
  </si>
  <si>
    <t>1500m</t>
    <phoneticPr fontId="1"/>
  </si>
  <si>
    <t>100mH</t>
    <phoneticPr fontId="1"/>
  </si>
  <si>
    <t>100m</t>
    <phoneticPr fontId="1"/>
  </si>
  <si>
    <t>100mH</t>
    <phoneticPr fontId="1"/>
  </si>
  <si>
    <t>100mH</t>
    <phoneticPr fontId="1"/>
  </si>
  <si>
    <t>200m</t>
    <phoneticPr fontId="1"/>
  </si>
  <si>
    <t>200m</t>
    <phoneticPr fontId="1"/>
  </si>
  <si>
    <t>400m</t>
    <phoneticPr fontId="1"/>
  </si>
  <si>
    <t>400m</t>
    <phoneticPr fontId="1"/>
  </si>
  <si>
    <t>800m</t>
    <phoneticPr fontId="1"/>
  </si>
  <si>
    <t>3000m</t>
    <phoneticPr fontId="1"/>
  </si>
  <si>
    <t>3000m</t>
    <phoneticPr fontId="1"/>
  </si>
  <si>
    <t>110mH</t>
    <phoneticPr fontId="1"/>
  </si>
  <si>
    <t>110mH</t>
    <phoneticPr fontId="1"/>
  </si>
  <si>
    <t>学校名</t>
    <rPh sb="0" eb="3">
      <t>ガッコウメイ</t>
    </rPh>
    <phoneticPr fontId="1"/>
  </si>
  <si>
    <t>審　判　名</t>
    <rPh sb="0" eb="1">
      <t>シン</t>
    </rPh>
    <rPh sb="2" eb="3">
      <t>ハン</t>
    </rPh>
    <rPh sb="4" eb="5">
      <t>メイ</t>
    </rPh>
    <phoneticPr fontId="1"/>
  </si>
  <si>
    <t>氏　　名(学年)</t>
    <rPh sb="0" eb="1">
      <t>シ</t>
    </rPh>
    <rPh sb="3" eb="4">
      <t>メイ</t>
    </rPh>
    <rPh sb="5" eb="7">
      <t>ガクネン</t>
    </rPh>
    <phoneticPr fontId="1"/>
  </si>
  <si>
    <t>中学校長</t>
    <rPh sb="0" eb="3">
      <t>チュウガッコウ</t>
    </rPh>
    <rPh sb="3" eb="4">
      <t>チョウ</t>
    </rPh>
    <phoneticPr fontId="1"/>
  </si>
  <si>
    <t>ﾅﾝﾊﾞｰｶｰﾄﾞ</t>
    <phoneticPr fontId="1"/>
  </si>
  <si>
    <t>※上記の者は，鹿児島県中体連「個人情報保護方針」を承認しています。</t>
    <phoneticPr fontId="1"/>
  </si>
  <si>
    <t>上記生徒の大会出場を認める</t>
    <rPh sb="0" eb="2">
      <t>ジョウキ</t>
    </rPh>
    <rPh sb="2" eb="4">
      <t>セイト</t>
    </rPh>
    <rPh sb="5" eb="7">
      <t>タイカイ</t>
    </rPh>
    <rPh sb="7" eb="9">
      <t>シュツジョウ</t>
    </rPh>
    <rPh sb="10" eb="11">
      <t>ミト</t>
    </rPh>
    <phoneticPr fontId="1"/>
  </si>
  <si>
    <t>番号</t>
    <rPh sb="0" eb="2">
      <t>バンゴウ</t>
    </rPh>
    <phoneticPr fontId="1"/>
  </si>
  <si>
    <t>自宅または
携帯電話番号</t>
    <rPh sb="0" eb="2">
      <t>ジタク</t>
    </rPh>
    <rPh sb="6" eb="8">
      <t>ケイタイ</t>
    </rPh>
    <rPh sb="8" eb="10">
      <t>デンワ</t>
    </rPh>
    <rPh sb="10" eb="12">
      <t>バンゴウ</t>
    </rPh>
    <phoneticPr fontId="1"/>
  </si>
  <si>
    <t>* 字体は変えないで下さい！</t>
    <rPh sb="2" eb="4">
      <t>ジタイ</t>
    </rPh>
    <rPh sb="5" eb="6">
      <t>カ</t>
    </rPh>
    <rPh sb="10" eb="11">
      <t>クダ</t>
    </rPh>
    <phoneticPr fontId="1"/>
  </si>
  <si>
    <t>名前</t>
    <rPh sb="0" eb="2">
      <t>ナマエ</t>
    </rPh>
    <phoneticPr fontId="1"/>
  </si>
  <si>
    <t>＊　必ずご記入下さい。審判名が分からないときは名前だけで構いません。</t>
    <rPh sb="2" eb="3">
      <t>カナラ</t>
    </rPh>
    <rPh sb="5" eb="7">
      <t>キニュウ</t>
    </rPh>
    <rPh sb="7" eb="8">
      <t>クダ</t>
    </rPh>
    <rPh sb="11" eb="13">
      <t>シンパン</t>
    </rPh>
    <rPh sb="13" eb="14">
      <t>メイ</t>
    </rPh>
    <rPh sb="15" eb="16">
      <t>ワ</t>
    </rPh>
    <rPh sb="23" eb="25">
      <t>ナマエ</t>
    </rPh>
    <rPh sb="28" eb="29">
      <t>カマ</t>
    </rPh>
    <phoneticPr fontId="1"/>
  </si>
  <si>
    <t>学校番号</t>
    <rPh sb="0" eb="2">
      <t>ガッコウ</t>
    </rPh>
    <rPh sb="2" eb="4">
      <t>バンゴウ</t>
    </rPh>
    <phoneticPr fontId="1"/>
  </si>
  <si>
    <t>記入例</t>
    <rPh sb="0" eb="2">
      <t>キニュウ</t>
    </rPh>
    <rPh sb="2" eb="3">
      <t>レイ</t>
    </rPh>
    <phoneticPr fontId="1"/>
  </si>
  <si>
    <t>氏　　名</t>
    <rPh sb="0" eb="1">
      <t>シ</t>
    </rPh>
    <rPh sb="3" eb="4">
      <t>メイ</t>
    </rPh>
    <phoneticPr fontId="1"/>
  </si>
  <si>
    <t>＜男子選手名簿＞</t>
    <rPh sb="1" eb="3">
      <t>ダンシ</t>
    </rPh>
    <rPh sb="3" eb="5">
      <t>センシュ</t>
    </rPh>
    <rPh sb="5" eb="7">
      <t>メイボ</t>
    </rPh>
    <phoneticPr fontId="1"/>
  </si>
  <si>
    <t>＜女子選手名簿＞</t>
    <rPh sb="1" eb="3">
      <t>ジョシ</t>
    </rPh>
    <rPh sb="3" eb="5">
      <t>センシュ</t>
    </rPh>
    <rPh sb="5" eb="7">
      <t>メイボ</t>
    </rPh>
    <phoneticPr fontId="1"/>
  </si>
  <si>
    <t>男子監督</t>
    <rPh sb="0" eb="2">
      <t>ダンシ</t>
    </rPh>
    <rPh sb="2" eb="4">
      <t>カントク</t>
    </rPh>
    <phoneticPr fontId="1"/>
  </si>
  <si>
    <t>女子監督</t>
    <rPh sb="0" eb="2">
      <t>ジョシ</t>
    </rPh>
    <rPh sb="2" eb="4">
      <t>カントク</t>
    </rPh>
    <phoneticPr fontId="1"/>
  </si>
  <si>
    <t>自宅または携帯電話番号</t>
    <rPh sb="0" eb="2">
      <t>ジタク</t>
    </rPh>
    <rPh sb="5" eb="7">
      <t>ケイタイ</t>
    </rPh>
    <rPh sb="7" eb="9">
      <t>デンワ</t>
    </rPh>
    <rPh sb="9" eb="11">
      <t>バンゴウ</t>
    </rPh>
    <phoneticPr fontId="1"/>
  </si>
  <si>
    <t>校　　長</t>
    <rPh sb="0" eb="1">
      <t>コウ</t>
    </rPh>
    <rPh sb="3" eb="4">
      <t>チョウ</t>
    </rPh>
    <phoneticPr fontId="1"/>
  </si>
  <si>
    <t>※　最初に学校番号を入力してください。</t>
    <rPh sb="2" eb="4">
      <t>サイショ</t>
    </rPh>
    <rPh sb="5" eb="7">
      <t>ガッコウ</t>
    </rPh>
    <rPh sb="7" eb="9">
      <t>バンゴウ</t>
    </rPh>
    <rPh sb="10" eb="12">
      <t>ニュウリョク</t>
    </rPh>
    <phoneticPr fontId="1"/>
  </si>
  <si>
    <t>このシートに必要事項(ピンク色のセル)を入力してから男女の申込シートの入力をしてください。</t>
    <rPh sb="6" eb="8">
      <t>ヒツヨウ</t>
    </rPh>
    <rPh sb="8" eb="10">
      <t>ジコウ</t>
    </rPh>
    <rPh sb="14" eb="15">
      <t>イロ</t>
    </rPh>
    <rPh sb="20" eb="22">
      <t>ニュウリョク</t>
    </rPh>
    <rPh sb="26" eb="28">
      <t>ダンジョ</t>
    </rPh>
    <rPh sb="29" eb="31">
      <t>モウシコミ</t>
    </rPh>
    <rPh sb="35" eb="37">
      <t>ニュウリョク</t>
    </rPh>
    <phoneticPr fontId="1"/>
  </si>
  <si>
    <t>選手名簿確認用</t>
    <rPh sb="0" eb="2">
      <t>センシュ</t>
    </rPh>
    <rPh sb="2" eb="4">
      <t>メイボ</t>
    </rPh>
    <rPh sb="4" eb="6">
      <t>カクニン</t>
    </rPh>
    <rPh sb="6" eb="7">
      <t>ヨウ</t>
    </rPh>
    <phoneticPr fontId="1"/>
  </si>
  <si>
    <t>ﾅﾝﾊﾞｰｶｰﾄﾞ</t>
    <phoneticPr fontId="1"/>
  </si>
  <si>
    <r>
      <t>基本入力シート（</t>
    </r>
    <r>
      <rPr>
        <sz val="18"/>
        <color indexed="10"/>
        <rFont val="ＭＳ Ｐゴシック"/>
        <family val="3"/>
        <charset val="128"/>
      </rPr>
      <t>総体</t>
    </r>
    <r>
      <rPr>
        <sz val="18"/>
        <rFont val="ＭＳ Ｐゴシック"/>
        <family val="3"/>
        <charset val="128"/>
      </rPr>
      <t>）</t>
    </r>
    <rPh sb="0" eb="2">
      <t>キホン</t>
    </rPh>
    <rPh sb="2" eb="4">
      <t>ニュウリョク</t>
    </rPh>
    <rPh sb="8" eb="10">
      <t>ソウタイ</t>
    </rPh>
    <phoneticPr fontId="1"/>
  </si>
  <si>
    <t>　</t>
    <phoneticPr fontId="1"/>
  </si>
  <si>
    <t>※　先に基本入力(総体)ｼｰﾄに入力してから，
　　ﾅﾝﾊﾞｰｶｰﾄﾞと記録を入力してください。</t>
    <rPh sb="2" eb="3">
      <t>サキ</t>
    </rPh>
    <rPh sb="4" eb="6">
      <t>キホン</t>
    </rPh>
    <rPh sb="6" eb="8">
      <t>ニュウリョク</t>
    </rPh>
    <rPh sb="9" eb="11">
      <t>ソウタイ</t>
    </rPh>
    <rPh sb="16" eb="18">
      <t>ニュウリョク</t>
    </rPh>
    <rPh sb="36" eb="38">
      <t>キロク</t>
    </rPh>
    <rPh sb="39" eb="41">
      <t>ニュウリョク</t>
    </rPh>
    <phoneticPr fontId="1"/>
  </si>
  <si>
    <t>奄美　一郎</t>
    <rPh sb="0" eb="2">
      <t>アマミ</t>
    </rPh>
    <rPh sb="3" eb="5">
      <t>イチロウ</t>
    </rPh>
    <phoneticPr fontId="1"/>
  </si>
  <si>
    <t>大島　舞子</t>
    <rPh sb="0" eb="2">
      <t>オオシマ</t>
    </rPh>
    <rPh sb="3" eb="5">
      <t>マイコ</t>
    </rPh>
    <phoneticPr fontId="1"/>
  </si>
  <si>
    <t>名瀬</t>
    <rPh sb="0" eb="2">
      <t>ナゼ</t>
    </rPh>
    <phoneticPr fontId="1"/>
  </si>
  <si>
    <t>金久</t>
    <rPh sb="0" eb="2">
      <t>カネク</t>
    </rPh>
    <phoneticPr fontId="1"/>
  </si>
  <si>
    <t>朝日</t>
    <rPh sb="0" eb="2">
      <t>アサヒ</t>
    </rPh>
    <phoneticPr fontId="1"/>
  </si>
  <si>
    <t>小宿</t>
    <rPh sb="0" eb="2">
      <t>コシュク</t>
    </rPh>
    <phoneticPr fontId="1"/>
  </si>
  <si>
    <t>大川</t>
    <rPh sb="0" eb="2">
      <t>オオカワ</t>
    </rPh>
    <phoneticPr fontId="1"/>
  </si>
  <si>
    <t>芦花部</t>
    <rPh sb="0" eb="1">
      <t>アシ</t>
    </rPh>
    <rPh sb="1" eb="2">
      <t>ハナ</t>
    </rPh>
    <rPh sb="2" eb="3">
      <t>ブ</t>
    </rPh>
    <phoneticPr fontId="1"/>
  </si>
  <si>
    <t>崎原</t>
    <rPh sb="0" eb="2">
      <t>サキハラ</t>
    </rPh>
    <phoneticPr fontId="1"/>
  </si>
  <si>
    <t>大和</t>
    <rPh sb="0" eb="2">
      <t>ヤマト</t>
    </rPh>
    <phoneticPr fontId="1"/>
  </si>
  <si>
    <t>田検</t>
    <rPh sb="0" eb="2">
      <t>タケン</t>
    </rPh>
    <phoneticPr fontId="1"/>
  </si>
  <si>
    <t>久志</t>
    <rPh sb="0" eb="2">
      <t>クシ</t>
    </rPh>
    <phoneticPr fontId="1"/>
  </si>
  <si>
    <t>名柄</t>
    <rPh sb="0" eb="2">
      <t>ナガラ</t>
    </rPh>
    <phoneticPr fontId="1"/>
  </si>
  <si>
    <t>阿室</t>
    <rPh sb="0" eb="2">
      <t>アムロ</t>
    </rPh>
    <phoneticPr fontId="1"/>
  </si>
  <si>
    <t>住用</t>
    <rPh sb="0" eb="2">
      <t>スミヨウ</t>
    </rPh>
    <phoneticPr fontId="1"/>
  </si>
  <si>
    <t>市</t>
    <rPh sb="0" eb="1">
      <t>イチ</t>
    </rPh>
    <phoneticPr fontId="1"/>
  </si>
  <si>
    <t>東城</t>
    <rPh sb="0" eb="2">
      <t>トウジョウ</t>
    </rPh>
    <phoneticPr fontId="1"/>
  </si>
  <si>
    <t>管鈍</t>
    <rPh sb="0" eb="1">
      <t>クダ</t>
    </rPh>
    <rPh sb="1" eb="2">
      <t>ドン</t>
    </rPh>
    <phoneticPr fontId="1"/>
  </si>
  <si>
    <t>篠川</t>
    <rPh sb="0" eb="2">
      <t>シノカワ</t>
    </rPh>
    <phoneticPr fontId="1"/>
  </si>
  <si>
    <t>久慈</t>
    <rPh sb="0" eb="2">
      <t>クジ</t>
    </rPh>
    <phoneticPr fontId="1"/>
  </si>
  <si>
    <t>薩川</t>
    <rPh sb="0" eb="2">
      <t>サツカワ</t>
    </rPh>
    <phoneticPr fontId="1"/>
  </si>
  <si>
    <t>俵</t>
    <rPh sb="0" eb="1">
      <t>ヒョウ</t>
    </rPh>
    <phoneticPr fontId="1"/>
  </si>
  <si>
    <t>諸鈍</t>
    <rPh sb="0" eb="2">
      <t>ショドン</t>
    </rPh>
    <phoneticPr fontId="1"/>
  </si>
  <si>
    <t>伊子茂</t>
    <rPh sb="0" eb="1">
      <t>イ</t>
    </rPh>
    <rPh sb="1" eb="2">
      <t>コ</t>
    </rPh>
    <rPh sb="2" eb="3">
      <t>シゲ</t>
    </rPh>
    <phoneticPr fontId="1"/>
  </si>
  <si>
    <t>秋徳</t>
    <rPh sb="0" eb="1">
      <t>アキ</t>
    </rPh>
    <rPh sb="1" eb="2">
      <t>トク</t>
    </rPh>
    <phoneticPr fontId="1"/>
  </si>
  <si>
    <t>池地</t>
    <rPh sb="0" eb="1">
      <t>イケ</t>
    </rPh>
    <rPh sb="1" eb="2">
      <t>ジ</t>
    </rPh>
    <phoneticPr fontId="1"/>
  </si>
  <si>
    <t>与路</t>
    <rPh sb="0" eb="2">
      <t>ヨロ</t>
    </rPh>
    <phoneticPr fontId="1"/>
  </si>
  <si>
    <t>古仁屋</t>
    <rPh sb="0" eb="3">
      <t>コニヤ</t>
    </rPh>
    <phoneticPr fontId="1"/>
  </si>
  <si>
    <t>阿木名</t>
    <rPh sb="0" eb="2">
      <t>アギ</t>
    </rPh>
    <rPh sb="2" eb="3">
      <t>ナ</t>
    </rPh>
    <phoneticPr fontId="1"/>
  </si>
  <si>
    <t>節子</t>
    <rPh sb="0" eb="2">
      <t>セツコ</t>
    </rPh>
    <phoneticPr fontId="1"/>
  </si>
  <si>
    <t>油井</t>
    <rPh sb="0" eb="2">
      <t>ユイ</t>
    </rPh>
    <phoneticPr fontId="1"/>
  </si>
  <si>
    <t>龍南</t>
    <rPh sb="0" eb="1">
      <t>リュウ</t>
    </rPh>
    <rPh sb="1" eb="2">
      <t>ナン</t>
    </rPh>
    <phoneticPr fontId="1"/>
  </si>
  <si>
    <t>龍北</t>
    <rPh sb="0" eb="1">
      <t>リュウ</t>
    </rPh>
    <rPh sb="1" eb="2">
      <t>ホク</t>
    </rPh>
    <phoneticPr fontId="1"/>
  </si>
  <si>
    <t>赤徳</t>
    <rPh sb="0" eb="1">
      <t>セキ</t>
    </rPh>
    <rPh sb="1" eb="2">
      <t>トク</t>
    </rPh>
    <phoneticPr fontId="1"/>
  </si>
  <si>
    <t>赤木名</t>
    <rPh sb="0" eb="1">
      <t>アカ</t>
    </rPh>
    <rPh sb="1" eb="2">
      <t>キ</t>
    </rPh>
    <rPh sb="2" eb="3">
      <t>ナ</t>
    </rPh>
    <phoneticPr fontId="1"/>
  </si>
  <si>
    <t>笠利</t>
    <rPh sb="0" eb="2">
      <t>カサリ</t>
    </rPh>
    <phoneticPr fontId="1"/>
  </si>
  <si>
    <t>喜界</t>
    <rPh sb="0" eb="2">
      <t>キカイ</t>
    </rPh>
    <phoneticPr fontId="1"/>
  </si>
  <si>
    <t>亀津</t>
    <rPh sb="0" eb="2">
      <t>カメツ</t>
    </rPh>
    <phoneticPr fontId="1"/>
  </si>
  <si>
    <t>井之川</t>
    <rPh sb="0" eb="3">
      <t>イノカワ</t>
    </rPh>
    <phoneticPr fontId="1"/>
  </si>
  <si>
    <t>尾母</t>
    <rPh sb="0" eb="2">
      <t>オモ</t>
    </rPh>
    <phoneticPr fontId="1"/>
  </si>
  <si>
    <t>東天城</t>
    <rPh sb="0" eb="1">
      <t>ヒガシ</t>
    </rPh>
    <rPh sb="1" eb="3">
      <t>アマギ</t>
    </rPh>
    <phoneticPr fontId="1"/>
  </si>
  <si>
    <t>山</t>
    <rPh sb="0" eb="1">
      <t>ヤマ</t>
    </rPh>
    <phoneticPr fontId="1"/>
  </si>
  <si>
    <t>手々</t>
    <rPh sb="0" eb="1">
      <t>テ</t>
    </rPh>
    <phoneticPr fontId="1"/>
  </si>
  <si>
    <t>天城</t>
    <rPh sb="0" eb="2">
      <t>アマギ</t>
    </rPh>
    <phoneticPr fontId="1"/>
  </si>
  <si>
    <t>北</t>
    <rPh sb="0" eb="1">
      <t>キタ</t>
    </rPh>
    <phoneticPr fontId="1"/>
  </si>
  <si>
    <t>西阿木名</t>
    <rPh sb="0" eb="1">
      <t>ニシ</t>
    </rPh>
    <rPh sb="1" eb="3">
      <t>アギ</t>
    </rPh>
    <rPh sb="3" eb="4">
      <t>ナ</t>
    </rPh>
    <phoneticPr fontId="1"/>
  </si>
  <si>
    <t>伊仙</t>
    <rPh sb="0" eb="2">
      <t>イセン</t>
    </rPh>
    <phoneticPr fontId="1"/>
  </si>
  <si>
    <t>面縄</t>
    <rPh sb="0" eb="1">
      <t>オモ</t>
    </rPh>
    <rPh sb="1" eb="2">
      <t>ナワ</t>
    </rPh>
    <phoneticPr fontId="1"/>
  </si>
  <si>
    <t>犬田布</t>
    <rPh sb="0" eb="1">
      <t>イヌ</t>
    </rPh>
    <rPh sb="1" eb="2">
      <t>タ</t>
    </rPh>
    <rPh sb="2" eb="3">
      <t>ヌノ</t>
    </rPh>
    <phoneticPr fontId="1"/>
  </si>
  <si>
    <t>和泊</t>
    <rPh sb="0" eb="2">
      <t>ワドマリ</t>
    </rPh>
    <phoneticPr fontId="1"/>
  </si>
  <si>
    <t>城ケ丘</t>
    <rPh sb="0" eb="3">
      <t>シロガオカ</t>
    </rPh>
    <phoneticPr fontId="1"/>
  </si>
  <si>
    <t>知名</t>
    <rPh sb="0" eb="2">
      <t>チナ</t>
    </rPh>
    <phoneticPr fontId="1"/>
  </si>
  <si>
    <t>田皆</t>
    <rPh sb="0" eb="1">
      <t>タ</t>
    </rPh>
    <rPh sb="1" eb="2">
      <t>ミナ</t>
    </rPh>
    <phoneticPr fontId="1"/>
  </si>
  <si>
    <t>与論</t>
    <rPh sb="0" eb="2">
      <t>ヨロン</t>
    </rPh>
    <phoneticPr fontId="1"/>
  </si>
  <si>
    <t>押角</t>
    <rPh sb="0" eb="1">
      <t>オ</t>
    </rPh>
    <rPh sb="1" eb="2">
      <t>カド</t>
    </rPh>
    <phoneticPr fontId="1"/>
  </si>
  <si>
    <t>大島地区総体　陸上競技大会申込一覧表　（男子）</t>
    <rPh sb="0" eb="2">
      <t>オオシマ</t>
    </rPh>
    <rPh sb="2" eb="4">
      <t>チク</t>
    </rPh>
    <rPh sb="4" eb="6">
      <t>ソウタイ</t>
    </rPh>
    <rPh sb="7" eb="9">
      <t>リクジョウ</t>
    </rPh>
    <rPh sb="9" eb="11">
      <t>キョウギ</t>
    </rPh>
    <rPh sb="11" eb="13">
      <t>タイカイ</t>
    </rPh>
    <rPh sb="13" eb="15">
      <t>モウシコミ</t>
    </rPh>
    <rPh sb="15" eb="18">
      <t>イチランヒョウ</t>
    </rPh>
    <rPh sb="20" eb="22">
      <t>ダンシ</t>
    </rPh>
    <phoneticPr fontId="1"/>
  </si>
  <si>
    <t>大島地区総体　陸上競技大会申込一覧表　（女子）</t>
    <rPh sb="0" eb="2">
      <t>オオシマ</t>
    </rPh>
    <rPh sb="2" eb="4">
      <t>チク</t>
    </rPh>
    <rPh sb="4" eb="6">
      <t>ソウタイ</t>
    </rPh>
    <rPh sb="7" eb="9">
      <t>リクジョウ</t>
    </rPh>
    <rPh sb="9" eb="11">
      <t>キョウギ</t>
    </rPh>
    <rPh sb="11" eb="13">
      <t>タイカイ</t>
    </rPh>
    <rPh sb="13" eb="15">
      <t>モウシコミ</t>
    </rPh>
    <rPh sb="15" eb="18">
      <t>イチランヒョウ</t>
    </rPh>
    <rPh sb="20" eb="22">
      <t>ジョシ</t>
    </rPh>
    <phoneticPr fontId="1"/>
  </si>
  <si>
    <t>（学校番号は，女子の右に一覧があるのでそこから選んで入力してください。）</t>
    <rPh sb="1" eb="3">
      <t>ガッコウ</t>
    </rPh>
    <rPh sb="3" eb="5">
      <t>バンゴウ</t>
    </rPh>
    <rPh sb="7" eb="9">
      <t>ジョシ</t>
    </rPh>
    <rPh sb="10" eb="11">
      <t>ミギ</t>
    </rPh>
    <rPh sb="12" eb="14">
      <t>イチラン</t>
    </rPh>
    <rPh sb="23" eb="24">
      <t>エラ</t>
    </rPh>
    <rPh sb="26" eb="28">
      <t>ニュウリョク</t>
    </rPh>
    <phoneticPr fontId="1"/>
  </si>
  <si>
    <t>学校番号一覧</t>
    <rPh sb="0" eb="2">
      <t>ガッコウ</t>
    </rPh>
    <rPh sb="2" eb="4">
      <t>バンゴウ</t>
    </rPh>
    <rPh sb="4" eb="6">
      <t>イチラン</t>
    </rPh>
    <phoneticPr fontId="1"/>
  </si>
  <si>
    <t>令和　　　　年　　　　月　　　　日</t>
    <rPh sb="0" eb="2">
      <t>レイワ</t>
    </rPh>
    <rPh sb="6" eb="7">
      <t>ネン</t>
    </rPh>
    <rPh sb="11" eb="12">
      <t>ガツ</t>
    </rPh>
    <rPh sb="16" eb="17">
      <t>ニチ</t>
    </rPh>
    <phoneticPr fontId="1"/>
  </si>
  <si>
    <t>大島地区陸上大会ナンバーカード番号割り当て</t>
    <rPh sb="0" eb="2">
      <t>オオシマ</t>
    </rPh>
    <rPh sb="2" eb="4">
      <t>チク</t>
    </rPh>
    <rPh sb="4" eb="6">
      <t>リクジョウ</t>
    </rPh>
    <rPh sb="6" eb="8">
      <t>タイカイ</t>
    </rPh>
    <rPh sb="15" eb="17">
      <t>バンゴウ</t>
    </rPh>
    <rPh sb="17" eb="18">
      <t>ワ</t>
    </rPh>
    <rPh sb="19" eb="20">
      <t>ア</t>
    </rPh>
    <phoneticPr fontId="1"/>
  </si>
  <si>
    <t>学校名</t>
    <rPh sb="0" eb="2">
      <t>ガッコウ</t>
    </rPh>
    <rPh sb="2" eb="3">
      <t>メイ</t>
    </rPh>
    <phoneticPr fontId="1"/>
  </si>
  <si>
    <t>ナンバー</t>
    <phoneticPr fontId="1"/>
  </si>
  <si>
    <t>伊子茂</t>
    <rPh sb="0" eb="1">
      <t>イ</t>
    </rPh>
    <rPh sb="1" eb="2">
      <t>コ</t>
    </rPh>
    <rPh sb="2" eb="3">
      <t>モ</t>
    </rPh>
    <phoneticPr fontId="1"/>
  </si>
  <si>
    <t>阿木名</t>
    <rPh sb="0" eb="1">
      <t>ア</t>
    </rPh>
    <rPh sb="1" eb="2">
      <t>キ</t>
    </rPh>
    <rPh sb="2" eb="3">
      <t>ナ</t>
    </rPh>
    <phoneticPr fontId="1"/>
  </si>
  <si>
    <t>井之川</t>
    <rPh sb="0" eb="1">
      <t>イ</t>
    </rPh>
    <rPh sb="1" eb="2">
      <t>ノ</t>
    </rPh>
    <rPh sb="2" eb="3">
      <t>カワ</t>
    </rPh>
    <phoneticPr fontId="1"/>
  </si>
  <si>
    <t>城ヶ丘</t>
    <rPh sb="0" eb="1">
      <t>シロ</t>
    </rPh>
    <rPh sb="2" eb="3">
      <t>オカ</t>
    </rPh>
    <phoneticPr fontId="1"/>
  </si>
  <si>
    <t>西阿木名</t>
    <rPh sb="0" eb="1">
      <t>ニシ</t>
    </rPh>
    <rPh sb="1" eb="2">
      <t>ア</t>
    </rPh>
    <rPh sb="2" eb="3">
      <t>キ</t>
    </rPh>
    <rPh sb="3" eb="4">
      <t>ナ</t>
    </rPh>
    <phoneticPr fontId="1"/>
  </si>
  <si>
    <t>1～60</t>
    <phoneticPr fontId="1"/>
  </si>
  <si>
    <t>61～120</t>
    <phoneticPr fontId="1"/>
  </si>
  <si>
    <t>121～180</t>
    <phoneticPr fontId="1"/>
  </si>
  <si>
    <t>181～240</t>
    <phoneticPr fontId="1"/>
  </si>
  <si>
    <t>241～280</t>
    <phoneticPr fontId="1"/>
  </si>
  <si>
    <t>281～290</t>
    <phoneticPr fontId="1"/>
  </si>
  <si>
    <t>291～300</t>
    <phoneticPr fontId="1"/>
  </si>
  <si>
    <t>301～350</t>
    <phoneticPr fontId="1"/>
  </si>
  <si>
    <t>411～460</t>
    <phoneticPr fontId="1"/>
  </si>
  <si>
    <t>461～470</t>
    <phoneticPr fontId="1"/>
  </si>
  <si>
    <t>471～480</t>
    <phoneticPr fontId="1"/>
  </si>
  <si>
    <t>481～490</t>
    <phoneticPr fontId="1"/>
  </si>
  <si>
    <t>491～520</t>
    <phoneticPr fontId="1"/>
  </si>
  <si>
    <t>521～530</t>
    <phoneticPr fontId="1"/>
  </si>
  <si>
    <t>531～560</t>
    <phoneticPr fontId="1"/>
  </si>
  <si>
    <t>561～570</t>
    <phoneticPr fontId="1"/>
  </si>
  <si>
    <t>571～580</t>
    <phoneticPr fontId="1"/>
  </si>
  <si>
    <t>581～590</t>
    <phoneticPr fontId="1"/>
  </si>
  <si>
    <t>591～600</t>
    <phoneticPr fontId="1"/>
  </si>
  <si>
    <t>601～620</t>
    <phoneticPr fontId="1"/>
  </si>
  <si>
    <t>621～630</t>
    <phoneticPr fontId="1"/>
  </si>
  <si>
    <t>631～640</t>
    <phoneticPr fontId="1"/>
  </si>
  <si>
    <t>641～650</t>
    <phoneticPr fontId="1"/>
  </si>
  <si>
    <t>651～660</t>
    <phoneticPr fontId="1"/>
  </si>
  <si>
    <t>661～670</t>
    <phoneticPr fontId="1"/>
  </si>
  <si>
    <t>671～730</t>
    <phoneticPr fontId="1"/>
  </si>
  <si>
    <t>731～770</t>
    <phoneticPr fontId="1"/>
  </si>
  <si>
    <t>771～780</t>
    <phoneticPr fontId="1"/>
  </si>
  <si>
    <t>781～790</t>
    <phoneticPr fontId="1"/>
  </si>
  <si>
    <t>791～840</t>
    <phoneticPr fontId="1"/>
  </si>
  <si>
    <t>841～860</t>
    <phoneticPr fontId="1"/>
  </si>
  <si>
    <t>861～890</t>
    <phoneticPr fontId="1"/>
  </si>
  <si>
    <t>891～９４０</t>
    <phoneticPr fontId="1"/>
  </si>
  <si>
    <t>941～980</t>
    <phoneticPr fontId="1"/>
  </si>
  <si>
    <t>981～1070</t>
    <phoneticPr fontId="1"/>
  </si>
  <si>
    <t>1071～1130</t>
    <phoneticPr fontId="1"/>
  </si>
  <si>
    <t>1131～1150</t>
    <phoneticPr fontId="1"/>
  </si>
  <si>
    <t>1151～1160</t>
    <phoneticPr fontId="1"/>
  </si>
  <si>
    <t>1161～1190</t>
    <phoneticPr fontId="1"/>
  </si>
  <si>
    <t>1191～1210</t>
    <phoneticPr fontId="1"/>
  </si>
  <si>
    <t>1701～1720</t>
    <phoneticPr fontId="1"/>
  </si>
  <si>
    <t>1561～1600</t>
    <phoneticPr fontId="1"/>
  </si>
  <si>
    <t>1531～1560</t>
    <phoneticPr fontId="1"/>
  </si>
  <si>
    <t>1491～1530</t>
    <phoneticPr fontId="1"/>
  </si>
  <si>
    <t>1451～1490</t>
    <phoneticPr fontId="1"/>
  </si>
  <si>
    <t>1411～1450</t>
    <phoneticPr fontId="1"/>
  </si>
  <si>
    <t>1381～1410</t>
    <phoneticPr fontId="1"/>
  </si>
  <si>
    <t>1351～1380</t>
    <phoneticPr fontId="1"/>
  </si>
  <si>
    <t>1311～1350</t>
    <phoneticPr fontId="1"/>
  </si>
  <si>
    <t>1301～1310</t>
    <phoneticPr fontId="1"/>
  </si>
  <si>
    <t>1211～1220</t>
    <phoneticPr fontId="1"/>
  </si>
  <si>
    <t>1221～1270</t>
    <phoneticPr fontId="1"/>
  </si>
  <si>
    <t>1271～1300</t>
    <phoneticPr fontId="1"/>
  </si>
  <si>
    <t>名　瀬</t>
    <rPh sb="0" eb="1">
      <t>ナ</t>
    </rPh>
    <rPh sb="2" eb="3">
      <t>セ</t>
    </rPh>
    <phoneticPr fontId="1"/>
  </si>
  <si>
    <t>金　久</t>
    <rPh sb="0" eb="1">
      <t>キン</t>
    </rPh>
    <rPh sb="2" eb="3">
      <t>ヒサシ</t>
    </rPh>
    <phoneticPr fontId="1"/>
  </si>
  <si>
    <t>朝　日</t>
    <rPh sb="0" eb="1">
      <t>アサ</t>
    </rPh>
    <rPh sb="2" eb="3">
      <t>ヒ</t>
    </rPh>
    <phoneticPr fontId="1"/>
  </si>
  <si>
    <t>小　宿</t>
    <rPh sb="0" eb="1">
      <t>コ</t>
    </rPh>
    <rPh sb="2" eb="3">
      <t>シュク</t>
    </rPh>
    <phoneticPr fontId="1"/>
  </si>
  <si>
    <t>大　川</t>
    <rPh sb="0" eb="1">
      <t>ダイ</t>
    </rPh>
    <rPh sb="2" eb="3">
      <t>カワ</t>
    </rPh>
    <phoneticPr fontId="1"/>
  </si>
  <si>
    <t>崎　原</t>
    <rPh sb="0" eb="1">
      <t>サキ</t>
    </rPh>
    <rPh sb="2" eb="3">
      <t>ハラ</t>
    </rPh>
    <phoneticPr fontId="1"/>
  </si>
  <si>
    <t>大　和</t>
    <rPh sb="0" eb="1">
      <t>ダイ</t>
    </rPh>
    <rPh sb="2" eb="3">
      <t>ワ</t>
    </rPh>
    <phoneticPr fontId="1"/>
  </si>
  <si>
    <t>田　検</t>
    <rPh sb="0" eb="1">
      <t>タ</t>
    </rPh>
    <rPh sb="2" eb="3">
      <t>ケン</t>
    </rPh>
    <phoneticPr fontId="1"/>
  </si>
  <si>
    <t>久　志</t>
    <rPh sb="0" eb="1">
      <t>ク</t>
    </rPh>
    <rPh sb="2" eb="3">
      <t>シ</t>
    </rPh>
    <phoneticPr fontId="1"/>
  </si>
  <si>
    <t>名　柄</t>
    <rPh sb="0" eb="1">
      <t>ナ</t>
    </rPh>
    <rPh sb="2" eb="3">
      <t>ガラ</t>
    </rPh>
    <phoneticPr fontId="1"/>
  </si>
  <si>
    <t>阿　室</t>
    <rPh sb="0" eb="1">
      <t>ア</t>
    </rPh>
    <rPh sb="2" eb="3">
      <t>シツ</t>
    </rPh>
    <phoneticPr fontId="1"/>
  </si>
  <si>
    <t>住　用</t>
    <rPh sb="0" eb="1">
      <t>ジュウ</t>
    </rPh>
    <rPh sb="2" eb="3">
      <t>ヨウ</t>
    </rPh>
    <phoneticPr fontId="1"/>
  </si>
  <si>
    <t>東　城</t>
    <rPh sb="0" eb="1">
      <t>ヒガシ</t>
    </rPh>
    <rPh sb="2" eb="3">
      <t>シロ</t>
    </rPh>
    <phoneticPr fontId="1"/>
  </si>
  <si>
    <t>管　鈍</t>
    <rPh sb="0" eb="1">
      <t>カン</t>
    </rPh>
    <rPh sb="2" eb="3">
      <t>ドン</t>
    </rPh>
    <phoneticPr fontId="1"/>
  </si>
  <si>
    <t>篠　川</t>
    <rPh sb="0" eb="1">
      <t>シノ</t>
    </rPh>
    <rPh sb="2" eb="3">
      <t>カワ</t>
    </rPh>
    <phoneticPr fontId="1"/>
  </si>
  <si>
    <t>久　慈</t>
    <rPh sb="0" eb="1">
      <t>ク</t>
    </rPh>
    <rPh sb="2" eb="3">
      <t>メグム</t>
    </rPh>
    <phoneticPr fontId="1"/>
  </si>
  <si>
    <t>薩　川</t>
    <rPh sb="0" eb="1">
      <t>サツ</t>
    </rPh>
    <rPh sb="2" eb="3">
      <t>カワ</t>
    </rPh>
    <phoneticPr fontId="1"/>
  </si>
  <si>
    <t>尾　母</t>
    <rPh sb="0" eb="1">
      <t>オ</t>
    </rPh>
    <rPh sb="2" eb="3">
      <t>ハハ</t>
    </rPh>
    <phoneticPr fontId="1"/>
  </si>
  <si>
    <t>亀　津</t>
    <rPh sb="0" eb="1">
      <t>カメ</t>
    </rPh>
    <rPh sb="2" eb="3">
      <t>ツ</t>
    </rPh>
    <phoneticPr fontId="1"/>
  </si>
  <si>
    <t>喜　界</t>
    <rPh sb="0" eb="1">
      <t>ヨシ</t>
    </rPh>
    <rPh sb="2" eb="3">
      <t>カイ</t>
    </rPh>
    <phoneticPr fontId="1"/>
  </si>
  <si>
    <t>笠　利</t>
    <rPh sb="0" eb="1">
      <t>カサ</t>
    </rPh>
    <rPh sb="2" eb="3">
      <t>リ</t>
    </rPh>
    <phoneticPr fontId="1"/>
  </si>
  <si>
    <t>赤　徳</t>
    <rPh sb="0" eb="1">
      <t>アカ</t>
    </rPh>
    <rPh sb="2" eb="3">
      <t>トク</t>
    </rPh>
    <phoneticPr fontId="1"/>
  </si>
  <si>
    <t>龍　北</t>
    <rPh sb="0" eb="1">
      <t>リュウ</t>
    </rPh>
    <rPh sb="2" eb="3">
      <t>ホク</t>
    </rPh>
    <phoneticPr fontId="1"/>
  </si>
  <si>
    <t>龍　南</t>
    <rPh sb="0" eb="1">
      <t>リュウ</t>
    </rPh>
    <rPh sb="2" eb="3">
      <t>ナン</t>
    </rPh>
    <phoneticPr fontId="1"/>
  </si>
  <si>
    <t>油　井</t>
    <rPh sb="0" eb="1">
      <t>アブラ</t>
    </rPh>
    <rPh sb="2" eb="3">
      <t>イ</t>
    </rPh>
    <phoneticPr fontId="1"/>
  </si>
  <si>
    <t>節　子</t>
    <rPh sb="0" eb="1">
      <t>セツ</t>
    </rPh>
    <rPh sb="2" eb="3">
      <t>コ</t>
    </rPh>
    <phoneticPr fontId="1"/>
  </si>
  <si>
    <t>諸　鈍</t>
    <rPh sb="0" eb="1">
      <t>ショ</t>
    </rPh>
    <rPh sb="2" eb="3">
      <t>ドン</t>
    </rPh>
    <phoneticPr fontId="1"/>
  </si>
  <si>
    <t>秋　徳</t>
    <rPh sb="0" eb="1">
      <t>アキ</t>
    </rPh>
    <rPh sb="2" eb="3">
      <t>トク</t>
    </rPh>
    <phoneticPr fontId="1"/>
  </si>
  <si>
    <t>池　地</t>
    <rPh sb="0" eb="1">
      <t>イケ</t>
    </rPh>
    <rPh sb="2" eb="3">
      <t>チ</t>
    </rPh>
    <phoneticPr fontId="1"/>
  </si>
  <si>
    <t>与　路</t>
    <rPh sb="0" eb="1">
      <t>アタ</t>
    </rPh>
    <rPh sb="2" eb="3">
      <t>ロ</t>
    </rPh>
    <phoneticPr fontId="1"/>
  </si>
  <si>
    <t>手　々</t>
    <rPh sb="0" eb="1">
      <t>テ</t>
    </rPh>
    <phoneticPr fontId="1"/>
  </si>
  <si>
    <t>天　城</t>
    <rPh sb="0" eb="1">
      <t>テン</t>
    </rPh>
    <rPh sb="2" eb="3">
      <t>シロ</t>
    </rPh>
    <phoneticPr fontId="1"/>
  </si>
  <si>
    <t>伊　仙</t>
    <rPh sb="0" eb="1">
      <t>イ</t>
    </rPh>
    <rPh sb="2" eb="3">
      <t>セン</t>
    </rPh>
    <phoneticPr fontId="1"/>
  </si>
  <si>
    <t>面　縄</t>
    <rPh sb="0" eb="1">
      <t>メン</t>
    </rPh>
    <rPh sb="2" eb="3">
      <t>ナワ</t>
    </rPh>
    <phoneticPr fontId="1"/>
  </si>
  <si>
    <t>和　泊</t>
    <rPh sb="0" eb="1">
      <t>ワ</t>
    </rPh>
    <rPh sb="2" eb="3">
      <t>ハク</t>
    </rPh>
    <phoneticPr fontId="1"/>
  </si>
  <si>
    <t>知　名</t>
    <rPh sb="0" eb="1">
      <t>チ</t>
    </rPh>
    <rPh sb="2" eb="3">
      <t>メイ</t>
    </rPh>
    <phoneticPr fontId="1"/>
  </si>
  <si>
    <t>田　皆</t>
    <rPh sb="0" eb="1">
      <t>タ</t>
    </rPh>
    <rPh sb="2" eb="3">
      <t>ミナ</t>
    </rPh>
    <phoneticPr fontId="1"/>
  </si>
  <si>
    <t>与　論</t>
    <rPh sb="0" eb="1">
      <t>アタエ</t>
    </rPh>
    <rPh sb="2" eb="3">
      <t>ロン</t>
    </rPh>
    <phoneticPr fontId="1"/>
  </si>
  <si>
    <t>押　角</t>
    <rPh sb="0" eb="1">
      <t>オ</t>
    </rPh>
    <rPh sb="2" eb="3">
      <t>カク</t>
    </rPh>
    <phoneticPr fontId="1"/>
  </si>
  <si>
    <t>【入力の手順】</t>
    <rPh sb="1" eb="3">
      <t>ニュウリョク</t>
    </rPh>
    <rPh sb="4" eb="6">
      <t>テジュン</t>
    </rPh>
    <phoneticPr fontId="1"/>
  </si>
  <si>
    <t>入力操作</t>
    <rPh sb="0" eb="2">
      <t>ニュウリョク</t>
    </rPh>
    <rPh sb="2" eb="4">
      <t>ソウサ</t>
    </rPh>
    <phoneticPr fontId="1"/>
  </si>
  <si>
    <t>操作による結果</t>
    <rPh sb="0" eb="2">
      <t>ソウサ</t>
    </rPh>
    <rPh sb="5" eb="7">
      <t>ケッカ</t>
    </rPh>
    <phoneticPr fontId="1"/>
  </si>
  <si>
    <t>手順</t>
    <rPh sb="0" eb="2">
      <t>テジュン</t>
    </rPh>
    <phoneticPr fontId="1"/>
  </si>
  <si>
    <t>①</t>
    <phoneticPr fontId="1"/>
  </si>
  <si>
    <t>②</t>
    <phoneticPr fontId="1"/>
  </si>
  <si>
    <t>基本入力（総体）の「氏名」を入力する。</t>
    <rPh sb="0" eb="2">
      <t>キホン</t>
    </rPh>
    <rPh sb="2" eb="4">
      <t>ニュウリョク</t>
    </rPh>
    <rPh sb="5" eb="7">
      <t>ソウタイ</t>
    </rPh>
    <rPh sb="10" eb="12">
      <t>シメイ</t>
    </rPh>
    <rPh sb="14" eb="16">
      <t>ニュウリョク</t>
    </rPh>
    <phoneticPr fontId="1"/>
  </si>
  <si>
    <t>「フリガナ」が自動入力される。</t>
    <rPh sb="7" eb="9">
      <t>ジドウ</t>
    </rPh>
    <rPh sb="9" eb="11">
      <t>ニュウリョク</t>
    </rPh>
    <phoneticPr fontId="1"/>
  </si>
  <si>
    <t>基本入力（総体）の学校番号を入力する。</t>
    <rPh sb="0" eb="2">
      <t>キホン</t>
    </rPh>
    <rPh sb="2" eb="4">
      <t>ニュウリョク</t>
    </rPh>
    <rPh sb="5" eb="7">
      <t>ソウタイ</t>
    </rPh>
    <rPh sb="9" eb="11">
      <t>ガッコウ</t>
    </rPh>
    <rPh sb="11" eb="13">
      <t>バンゴウ</t>
    </rPh>
    <rPh sb="14" eb="16">
      <t>ニュウリョク</t>
    </rPh>
    <phoneticPr fontId="1"/>
  </si>
  <si>
    <t>基本入力（総体）の「校長名」を入力する。</t>
    <rPh sb="0" eb="2">
      <t>キホン</t>
    </rPh>
    <rPh sb="2" eb="4">
      <t>ニュウリョク</t>
    </rPh>
    <rPh sb="5" eb="7">
      <t>ソウタイ</t>
    </rPh>
    <rPh sb="10" eb="12">
      <t>コウチョウ</t>
    </rPh>
    <rPh sb="12" eb="13">
      <t>メイ</t>
    </rPh>
    <rPh sb="15" eb="17">
      <t>ニュウリョク</t>
    </rPh>
    <phoneticPr fontId="1"/>
  </si>
  <si>
    <t>基本入力（総体）の「男子監督」を入力する。</t>
    <rPh sb="0" eb="2">
      <t>キホン</t>
    </rPh>
    <rPh sb="2" eb="4">
      <t>ニュウリョク</t>
    </rPh>
    <rPh sb="5" eb="7">
      <t>ソウタイ</t>
    </rPh>
    <rPh sb="10" eb="12">
      <t>ダンシ</t>
    </rPh>
    <rPh sb="12" eb="14">
      <t>カントク</t>
    </rPh>
    <rPh sb="16" eb="18">
      <t>ニュウリョク</t>
    </rPh>
    <phoneticPr fontId="1"/>
  </si>
  <si>
    <t>基本入力（総体）の「男子監督電話番号」を入力する。</t>
    <rPh sb="0" eb="2">
      <t>キホン</t>
    </rPh>
    <rPh sb="2" eb="4">
      <t>ニュウリョク</t>
    </rPh>
    <rPh sb="5" eb="7">
      <t>ソウタイ</t>
    </rPh>
    <rPh sb="10" eb="12">
      <t>ダンシ</t>
    </rPh>
    <rPh sb="12" eb="14">
      <t>カントク</t>
    </rPh>
    <rPh sb="14" eb="16">
      <t>デンワ</t>
    </rPh>
    <rPh sb="16" eb="18">
      <t>バンゴウ</t>
    </rPh>
    <rPh sb="20" eb="22">
      <t>ニュウリョク</t>
    </rPh>
    <phoneticPr fontId="1"/>
  </si>
  <si>
    <t>男女監督が別の場合は手入力お願いします。</t>
    <rPh sb="0" eb="2">
      <t>ダンジョ</t>
    </rPh>
    <rPh sb="2" eb="4">
      <t>カントク</t>
    </rPh>
    <rPh sb="5" eb="6">
      <t>ベツ</t>
    </rPh>
    <rPh sb="7" eb="9">
      <t>バアイ</t>
    </rPh>
    <rPh sb="10" eb="11">
      <t>テ</t>
    </rPh>
    <rPh sb="11" eb="13">
      <t>ニュウリョク</t>
    </rPh>
    <rPh sb="14" eb="15">
      <t>ネガ</t>
    </rPh>
    <phoneticPr fontId="1"/>
  </si>
  <si>
    <t>③</t>
    <phoneticPr fontId="1"/>
  </si>
  <si>
    <t>④</t>
    <phoneticPr fontId="1"/>
  </si>
  <si>
    <t>⑤</t>
    <phoneticPr fontId="1"/>
  </si>
  <si>
    <t>フリガナが違う場合は手入力をお願いします。</t>
    <rPh sb="5" eb="6">
      <t>チガ</t>
    </rPh>
    <rPh sb="7" eb="9">
      <t>バアイ</t>
    </rPh>
    <rPh sb="10" eb="11">
      <t>テ</t>
    </rPh>
    <rPh sb="11" eb="13">
      <t>ニュウリョク</t>
    </rPh>
    <rPh sb="15" eb="16">
      <t>ネガ</t>
    </rPh>
    <phoneticPr fontId="1"/>
  </si>
  <si>
    <t>基本入力（総体）の「学年」を入力する。</t>
    <rPh sb="0" eb="2">
      <t>キホン</t>
    </rPh>
    <rPh sb="2" eb="4">
      <t>ニュウリョク</t>
    </rPh>
    <rPh sb="5" eb="7">
      <t>ソウタイ</t>
    </rPh>
    <rPh sb="10" eb="12">
      <t>ガクネン</t>
    </rPh>
    <rPh sb="14" eb="16">
      <t>ニュウリョク</t>
    </rPh>
    <phoneticPr fontId="1"/>
  </si>
  <si>
    <t>総体男子の該当する種目に出場する生徒のナンバーカードの番号を入力する。</t>
    <rPh sb="0" eb="2">
      <t>ソウタイ</t>
    </rPh>
    <rPh sb="2" eb="4">
      <t>ダンシ</t>
    </rPh>
    <rPh sb="5" eb="7">
      <t>ガイトウ</t>
    </rPh>
    <rPh sb="9" eb="11">
      <t>シュモク</t>
    </rPh>
    <rPh sb="12" eb="14">
      <t>シュツジョウ</t>
    </rPh>
    <rPh sb="16" eb="18">
      <t>セイト</t>
    </rPh>
    <rPh sb="27" eb="29">
      <t>バンゴウ</t>
    </rPh>
    <rPh sb="30" eb="32">
      <t>ニュウリョク</t>
    </rPh>
    <phoneticPr fontId="1"/>
  </si>
  <si>
    <t>総体男子と女子の「校長名」が自動入力される。</t>
    <rPh sb="0" eb="2">
      <t>ソウタイ</t>
    </rPh>
    <rPh sb="2" eb="4">
      <t>ダンシ</t>
    </rPh>
    <rPh sb="5" eb="7">
      <t>ジョシ</t>
    </rPh>
    <rPh sb="9" eb="11">
      <t>コウチョウ</t>
    </rPh>
    <rPh sb="11" eb="12">
      <t>メイ</t>
    </rPh>
    <rPh sb="14" eb="16">
      <t>ジドウ</t>
    </rPh>
    <rPh sb="16" eb="18">
      <t>ニュウリョク</t>
    </rPh>
    <phoneticPr fontId="1"/>
  </si>
  <si>
    <t>「学校名」と「ナンバーカード」が自動入力される。
総体男子と女子の学校名が全て入力される。</t>
    <rPh sb="1" eb="3">
      <t>ガッコウ</t>
    </rPh>
    <rPh sb="3" eb="4">
      <t>メイ</t>
    </rPh>
    <rPh sb="16" eb="18">
      <t>ジドウ</t>
    </rPh>
    <rPh sb="18" eb="20">
      <t>ニュウリョク</t>
    </rPh>
    <rPh sb="25" eb="27">
      <t>ソウタイ</t>
    </rPh>
    <rPh sb="27" eb="29">
      <t>ダンシ</t>
    </rPh>
    <rPh sb="30" eb="32">
      <t>ジョシ</t>
    </rPh>
    <rPh sb="33" eb="35">
      <t>ガッコウ</t>
    </rPh>
    <rPh sb="35" eb="36">
      <t>メイ</t>
    </rPh>
    <rPh sb="37" eb="38">
      <t>スベ</t>
    </rPh>
    <rPh sb="39" eb="41">
      <t>ニュウリョク</t>
    </rPh>
    <phoneticPr fontId="1"/>
  </si>
  <si>
    <t>「女子監督」が自動入力される。
総体男子と女子の「監督名」が自動入力される</t>
    <rPh sb="1" eb="3">
      <t>ジョシ</t>
    </rPh>
    <rPh sb="3" eb="5">
      <t>カントク</t>
    </rPh>
    <rPh sb="7" eb="9">
      <t>ジドウ</t>
    </rPh>
    <rPh sb="9" eb="11">
      <t>ニュウリョク</t>
    </rPh>
    <rPh sb="16" eb="18">
      <t>ソウタイ</t>
    </rPh>
    <rPh sb="18" eb="20">
      <t>ダンシ</t>
    </rPh>
    <rPh sb="21" eb="23">
      <t>ジョシ</t>
    </rPh>
    <rPh sb="25" eb="27">
      <t>カントク</t>
    </rPh>
    <rPh sb="27" eb="28">
      <t>メイ</t>
    </rPh>
    <rPh sb="30" eb="32">
      <t>ジドウ</t>
    </rPh>
    <rPh sb="32" eb="34">
      <t>ニュウリョク</t>
    </rPh>
    <phoneticPr fontId="1"/>
  </si>
  <si>
    <t>「女子監督電話番号」が自動入力される。
総体男子と女子の「電話番号」が自動入力される。</t>
    <rPh sb="1" eb="3">
      <t>ジョシ</t>
    </rPh>
    <rPh sb="3" eb="5">
      <t>カントク</t>
    </rPh>
    <rPh sb="5" eb="7">
      <t>デンワ</t>
    </rPh>
    <rPh sb="7" eb="9">
      <t>バンゴウ</t>
    </rPh>
    <rPh sb="11" eb="13">
      <t>ジドウ</t>
    </rPh>
    <rPh sb="13" eb="15">
      <t>ニュウリョク</t>
    </rPh>
    <rPh sb="20" eb="22">
      <t>ソウタイ</t>
    </rPh>
    <rPh sb="22" eb="24">
      <t>ダンシ</t>
    </rPh>
    <rPh sb="25" eb="27">
      <t>ジョシ</t>
    </rPh>
    <rPh sb="29" eb="31">
      <t>デンワ</t>
    </rPh>
    <rPh sb="31" eb="33">
      <t>バンゴウ</t>
    </rPh>
    <rPh sb="35" eb="37">
      <t>ジドウ</t>
    </rPh>
    <rPh sb="37" eb="39">
      <t>ニュウリョク</t>
    </rPh>
    <phoneticPr fontId="1"/>
  </si>
  <si>
    <t>総体男子の該当種目の「氏名」「フリガナ」「学年」が自動入力される。</t>
    <rPh sb="0" eb="2">
      <t>ソウタイ</t>
    </rPh>
    <rPh sb="2" eb="4">
      <t>ダンシ</t>
    </rPh>
    <rPh sb="5" eb="7">
      <t>ガイトウ</t>
    </rPh>
    <rPh sb="7" eb="9">
      <t>シュモク</t>
    </rPh>
    <rPh sb="11" eb="13">
      <t>シメイ</t>
    </rPh>
    <rPh sb="21" eb="23">
      <t>ガクネン</t>
    </rPh>
    <rPh sb="25" eb="27">
      <t>ジドウ</t>
    </rPh>
    <rPh sb="27" eb="29">
      <t>ニュウリョク</t>
    </rPh>
    <phoneticPr fontId="1"/>
  </si>
  <si>
    <t>総体女子の該当する種目に出場する生徒のナンバーカードの番号を入力する。</t>
    <rPh sb="0" eb="2">
      <t>ソウタイ</t>
    </rPh>
    <rPh sb="2" eb="4">
      <t>ジョシ</t>
    </rPh>
    <rPh sb="5" eb="7">
      <t>ガイトウ</t>
    </rPh>
    <rPh sb="9" eb="11">
      <t>シュモク</t>
    </rPh>
    <rPh sb="12" eb="14">
      <t>シュツジョウ</t>
    </rPh>
    <rPh sb="16" eb="18">
      <t>セイト</t>
    </rPh>
    <rPh sb="27" eb="29">
      <t>バンゴウ</t>
    </rPh>
    <rPh sb="30" eb="32">
      <t>ニュウリョク</t>
    </rPh>
    <phoneticPr fontId="1"/>
  </si>
  <si>
    <t>総体女子の該当種目の「氏名」「フリガナ」「学年」が自動入力される。</t>
    <rPh sb="0" eb="2">
      <t>ソウタイ</t>
    </rPh>
    <rPh sb="2" eb="4">
      <t>ジョシ</t>
    </rPh>
    <rPh sb="5" eb="7">
      <t>ガイトウ</t>
    </rPh>
    <rPh sb="7" eb="9">
      <t>シュモク</t>
    </rPh>
    <rPh sb="11" eb="13">
      <t>シメイ</t>
    </rPh>
    <rPh sb="21" eb="23">
      <t>ガクネン</t>
    </rPh>
    <rPh sb="25" eb="27">
      <t>ジドウ</t>
    </rPh>
    <rPh sb="27" eb="29">
      <t>ニュウリョク</t>
    </rPh>
    <phoneticPr fontId="1"/>
  </si>
  <si>
    <t>総体男子の該当する種目の出場生徒の「記録」を入力する。</t>
    <rPh sb="0" eb="2">
      <t>ソウタイ</t>
    </rPh>
    <rPh sb="2" eb="4">
      <t>ダンシ</t>
    </rPh>
    <rPh sb="5" eb="7">
      <t>ガイトウ</t>
    </rPh>
    <rPh sb="9" eb="11">
      <t>シュモク</t>
    </rPh>
    <rPh sb="12" eb="14">
      <t>シュツジョウ</t>
    </rPh>
    <rPh sb="14" eb="16">
      <t>セイト</t>
    </rPh>
    <rPh sb="18" eb="20">
      <t>キロク</t>
    </rPh>
    <rPh sb="22" eb="24">
      <t>ニュウリョク</t>
    </rPh>
    <phoneticPr fontId="1"/>
  </si>
  <si>
    <t>総体女子の該当する種目の出場生徒の「記録」を入力する。</t>
    <rPh sb="0" eb="2">
      <t>ソウタイ</t>
    </rPh>
    <rPh sb="2" eb="4">
      <t>ジョシ</t>
    </rPh>
    <rPh sb="5" eb="7">
      <t>ガイトウ</t>
    </rPh>
    <rPh sb="9" eb="11">
      <t>シュモク</t>
    </rPh>
    <rPh sb="12" eb="14">
      <t>シュツジョウ</t>
    </rPh>
    <rPh sb="14" eb="16">
      <t>セイト</t>
    </rPh>
    <rPh sb="18" eb="20">
      <t>キロク</t>
    </rPh>
    <rPh sb="22" eb="24">
      <t>ニュウリョク</t>
    </rPh>
    <phoneticPr fontId="1"/>
  </si>
  <si>
    <t>総体男女の記入日を入力する。</t>
    <rPh sb="0" eb="2">
      <t>ソウタイ</t>
    </rPh>
    <rPh sb="2" eb="4">
      <t>ダンジョ</t>
    </rPh>
    <rPh sb="5" eb="7">
      <t>キニュウ</t>
    </rPh>
    <rPh sb="7" eb="8">
      <t>ビ</t>
    </rPh>
    <rPh sb="9" eb="11">
      <t>ニュウリョク</t>
    </rPh>
    <phoneticPr fontId="1"/>
  </si>
  <si>
    <t>総体女子の「役員」を入力する。
昨年度の実績に応じて人数を決めてください。
全校で参加される学校は，多めに書いていただけると助かります。</t>
    <rPh sb="0" eb="2">
      <t>ソウタイ</t>
    </rPh>
    <rPh sb="2" eb="4">
      <t>ジョシ</t>
    </rPh>
    <rPh sb="6" eb="8">
      <t>ヤクイン</t>
    </rPh>
    <rPh sb="10" eb="12">
      <t>ニュウリョク</t>
    </rPh>
    <rPh sb="16" eb="19">
      <t>サクネンド</t>
    </rPh>
    <rPh sb="20" eb="22">
      <t>ジッセキ</t>
    </rPh>
    <rPh sb="23" eb="24">
      <t>オウ</t>
    </rPh>
    <rPh sb="26" eb="28">
      <t>ニンズウ</t>
    </rPh>
    <rPh sb="29" eb="30">
      <t>キ</t>
    </rPh>
    <rPh sb="38" eb="40">
      <t>ゼンコウ</t>
    </rPh>
    <rPh sb="41" eb="43">
      <t>サンカ</t>
    </rPh>
    <rPh sb="46" eb="48">
      <t>ガッコウ</t>
    </rPh>
    <rPh sb="50" eb="51">
      <t>オオ</t>
    </rPh>
    <rPh sb="53" eb="54">
      <t>カ</t>
    </rPh>
    <rPh sb="62" eb="63">
      <t>タス</t>
    </rPh>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</si>
  <si>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</si>
  <si>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</si>
  <si>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</si>
  <si>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</si>
  <si>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</si>
  <si>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</si>
  <si>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</si>
  <si>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</si>
  <si>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</si>
  <si>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　メールで送信されるときは，ファイル名の中に学校名の
　　挿入して送信していただくようお願いします。</t>
    <rPh sb="6" eb="8">
      <t>ソウシン</t>
    </rPh>
    <rPh sb="19" eb="20">
      <t>メイ</t>
    </rPh>
    <rPh sb="21" eb="22">
      <t>ナカ</t>
    </rPh>
    <rPh sb="23" eb="25">
      <t>ガッコウ</t>
    </rPh>
    <rPh sb="25" eb="26">
      <t>メイ</t>
    </rPh>
    <rPh sb="30" eb="32">
      <t>ソウニュウ</t>
    </rPh>
    <rPh sb="34" eb="36">
      <t>ソウシン</t>
    </rPh>
    <rPh sb="45" eb="46">
      <t>ネガ</t>
    </rPh>
    <phoneticPr fontId="1"/>
  </si>
  <si>
    <t>令和３年度</t>
    <rPh sb="0" eb="2">
      <t>レイワ</t>
    </rPh>
    <rPh sb="3" eb="4">
      <t>ネン</t>
    </rPh>
    <rPh sb="4" eb="5">
      <t>ド</t>
    </rPh>
    <phoneticPr fontId="1"/>
  </si>
  <si>
    <t>令和３年度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</si>
</sst>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0">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b/>
      <sz val="10"/>
      <name val="ＭＳ Ｐゴシック"/>
      <family val="3"/>
      <charset val="128"/>
    </font>
    <font>
      <b/>
      <sz val="14"/>
      <name val="ＭＳ Ｐゴシック"/>
      <family val="3"/>
      <charset val="128"/>
    </font>
    <font>
      <sz val="18"/>
      <name val="ＭＳ Ｐゴシック"/>
      <family val="3"/>
      <charset val="128"/>
    </font>
    <font>
      <sz val="18"/>
      <color indexed="10"/>
      <name val="ＭＳ Ｐゴシック"/>
      <family val="3"/>
      <charset val="128"/>
    </font>
    <font>
      <b/>
      <sz val="11"/>
      <color rgb="FFFF0000"/>
      <name val="ＭＳ Ｐゴシック"/>
      <family val="3"/>
      <charset val="128"/>
    </font>
    <font>
      <sz val="11"/>
      <color rgb="FFFF0000"/>
      <name val="ＭＳ Ｐゴシック"/>
      <family val="3"/>
      <charset val="128"/>
    </font>
    <font>
      <b/>
      <sz val="10"/>
      <color rgb="FFFF0000"/>
      <name val="ＭＳ Ｐゴシック"/>
      <family val="3"/>
      <charset val="128"/>
    </font>
    <font>
      <b/>
      <sz val="16"/>
      <color rgb="FFFF0000"/>
      <name val="ＭＳ Ｐゴシック"/>
      <family val="3"/>
      <charset val="128"/>
    </font>
    <font>
      <b/>
      <sz val="9"/>
      <color rgb="FF000000"/>
      <name val="ＭＳ Ｐゴシック"/>
      <family val="2"/>
      <charset val="128"/>
    </font>
    <font>
      <sz val="9"/>
      <color rgb="FF000000"/>
      <name val="ＭＳ Ｐゴシック"/>
      <family val="2"/>
      <charset val="128"/>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07">
    <xf numFmtId="0" fontId="0" fillId="0" borderId="0" xfId="0"/>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1" xfId="0" applyBorder="1" applyAlignment="1" applyProtection="1">
      <alignment vertic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left" vertical="center"/>
      <protection hidden="1"/>
    </xf>
    <xf numFmtId="0" fontId="14"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0" fillId="2" borderId="1" xfId="0"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8" fillId="0" borderId="1"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distributed" vertical="center" justifyLastLine="1"/>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hidden="1"/>
    </xf>
    <xf numFmtId="0" fontId="0" fillId="0" borderId="0" xfId="0" applyProtection="1"/>
    <xf numFmtId="0" fontId="0" fillId="0" borderId="0" xfId="0" applyAlignment="1" applyProtection="1">
      <alignment horizontal="left"/>
    </xf>
    <xf numFmtId="0" fontId="4" fillId="0" borderId="0" xfId="0" applyFont="1" applyBorder="1" applyAlignment="1" applyProtection="1"/>
    <xf numFmtId="0" fontId="4" fillId="0" borderId="0" xfId="0" applyFont="1" applyBorder="1" applyAlignment="1" applyProtection="1">
      <alignment horizontal="center"/>
    </xf>
    <xf numFmtId="0" fontId="6" fillId="0" borderId="0" xfId="0" applyFont="1" applyAlignment="1" applyProtection="1">
      <alignment horizontal="left" wrapText="1"/>
    </xf>
    <xf numFmtId="0" fontId="0" fillId="0" borderId="0" xfId="0"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0" fillId="0" borderId="1" xfId="0" applyBorder="1" applyProtection="1"/>
    <xf numFmtId="0" fontId="3" fillId="0" borderId="1" xfId="0" applyFont="1" applyBorder="1" applyAlignment="1" applyProtection="1">
      <alignment horizontal="left"/>
    </xf>
    <xf numFmtId="0" fontId="0" fillId="0" borderId="1" xfId="0" applyFill="1" applyBorder="1" applyProtection="1"/>
    <xf numFmtId="0" fontId="0" fillId="0" borderId="1" xfId="0" applyFont="1" applyBorder="1" applyProtection="1"/>
    <xf numFmtId="0" fontId="7" fillId="0" borderId="1" xfId="0" applyFont="1" applyBorder="1" applyAlignment="1" applyProtection="1">
      <alignment horizontal="left" vertical="center" shrinkToFit="1"/>
    </xf>
    <xf numFmtId="0" fontId="7" fillId="0" borderId="1" xfId="0" applyFont="1" applyBorder="1" applyAlignment="1" applyProtection="1">
      <alignment horizontal="left"/>
    </xf>
    <xf numFmtId="0" fontId="2" fillId="0" borderId="1" xfId="0" applyNumberFormat="1" applyFont="1" applyBorder="1" applyAlignment="1" applyProtection="1"/>
    <xf numFmtId="0" fontId="0" fillId="3" borderId="1" xfId="0" applyFont="1" applyFill="1" applyBorder="1" applyProtection="1"/>
    <xf numFmtId="0" fontId="7" fillId="3" borderId="1" xfId="0" applyFont="1" applyFill="1" applyBorder="1" applyAlignment="1" applyProtection="1">
      <alignment horizontal="left"/>
    </xf>
    <xf numFmtId="0" fontId="0" fillId="0" borderId="0" xfId="0" applyBorder="1" applyProtection="1"/>
    <xf numFmtId="0" fontId="0" fillId="0" borderId="0" xfId="0" applyBorder="1" applyAlignment="1" applyProtection="1">
      <alignment horizontal="left" vertical="center"/>
    </xf>
    <xf numFmtId="0" fontId="0" fillId="0" borderId="0" xfId="0" applyBorder="1" applyAlignment="1" applyProtection="1">
      <alignment horizontal="center" vertical="center" textRotation="255"/>
    </xf>
    <xf numFmtId="0" fontId="7" fillId="0" borderId="0" xfId="0" applyFont="1" applyProtection="1"/>
    <xf numFmtId="0" fontId="2" fillId="0" borderId="0" xfId="0" applyFont="1" applyAlignment="1" applyProtection="1">
      <alignment horizontal="left"/>
    </xf>
    <xf numFmtId="0" fontId="2" fillId="0" borderId="0" xfId="0" applyFont="1" applyAlignment="1" applyProtection="1">
      <alignment horizontal="right"/>
    </xf>
    <xf numFmtId="0" fontId="0" fillId="0" borderId="0" xfId="0" applyAlignment="1" applyProtection="1">
      <alignment horizontal="right"/>
    </xf>
    <xf numFmtId="0" fontId="10" fillId="0" borderId="1" xfId="0" applyFont="1" applyBorder="1" applyAlignment="1" applyProtection="1">
      <alignment horizontal="center"/>
      <protection locked="0"/>
    </xf>
    <xf numFmtId="0" fontId="10" fillId="3" borderId="1" xfId="0" applyFont="1" applyFill="1" applyBorder="1" applyAlignment="1" applyProtection="1">
      <alignment horizontal="center"/>
      <protection locked="0"/>
    </xf>
    <xf numFmtId="0" fontId="2" fillId="0" borderId="0" xfId="0" applyFont="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4" fillId="0" borderId="3" xfId="0" applyFont="1" applyBorder="1" applyAlignment="1" applyProtection="1">
      <alignment horizontal="center" shrinkToFit="1"/>
      <protection locked="0"/>
    </xf>
    <xf numFmtId="0" fontId="2" fillId="0" borderId="3" xfId="0" applyFont="1" applyBorder="1" applyAlignment="1" applyProtection="1">
      <alignment horizontal="center" shrinkToFit="1"/>
      <protection locked="0"/>
    </xf>
    <xf numFmtId="0" fontId="8" fillId="0" borderId="1" xfId="0" applyFont="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0" borderId="1" xfId="0" applyFont="1" applyBorder="1" applyAlignment="1" applyProtection="1">
      <protection locked="0"/>
    </xf>
    <xf numFmtId="176" fontId="5" fillId="0" borderId="2" xfId="0"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0" fontId="0" fillId="0" borderId="1" xfId="0" applyBorder="1" applyAlignment="1" applyProtection="1">
      <alignment horizontal="center" vertical="center" shrinkToFit="1"/>
    </xf>
    <xf numFmtId="0" fontId="3" fillId="0" borderId="1" xfId="0" applyFont="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xf>
    <xf numFmtId="0" fontId="11" fillId="0" borderId="0" xfId="0" applyFont="1" applyProtection="1"/>
    <xf numFmtId="0" fontId="8" fillId="0" borderId="0" xfId="0" applyFont="1" applyProtection="1"/>
    <xf numFmtId="0" fontId="9" fillId="0" borderId="0" xfId="0" applyFont="1" applyProtection="1"/>
    <xf numFmtId="0" fontId="3" fillId="0" borderId="1" xfId="0" applyFont="1" applyBorder="1" applyAlignment="1" applyProtection="1">
      <alignment horizontal="center"/>
    </xf>
    <xf numFmtId="0" fontId="3" fillId="0" borderId="1" xfId="0" applyFont="1" applyBorder="1" applyProtection="1"/>
    <xf numFmtId="0" fontId="3" fillId="0" borderId="0" xfId="0" applyFont="1" applyProtection="1"/>
    <xf numFmtId="0" fontId="3" fillId="3" borderId="1" xfId="0" applyFont="1" applyFill="1" applyBorder="1" applyAlignment="1" applyProtection="1">
      <alignment horizontal="center"/>
    </xf>
    <xf numFmtId="0" fontId="3" fillId="3" borderId="1" xfId="0" applyFont="1" applyFill="1" applyBorder="1" applyProtection="1"/>
    <xf numFmtId="0" fontId="7" fillId="3" borderId="1" xfId="0" applyFont="1" applyFill="1" applyBorder="1" applyAlignment="1" applyProtection="1">
      <alignment horizontal="left" vertical="center" shrinkToFit="1"/>
    </xf>
    <xf numFmtId="0" fontId="8" fillId="0" borderId="1" xfId="0" applyFont="1" applyBorder="1" applyAlignment="1" applyProtection="1">
      <alignment horizontal="center"/>
    </xf>
    <xf numFmtId="0" fontId="3" fillId="0" borderId="1" xfId="0" applyNumberFormat="1" applyFont="1" applyBorder="1" applyAlignment="1" applyProtection="1"/>
    <xf numFmtId="0" fontId="0" fillId="0" borderId="0" xfId="0"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0" xfId="0" applyAlignment="1">
      <alignment horizontal="center" vertical="center"/>
    </xf>
    <xf numFmtId="0" fontId="9" fillId="0" borderId="0" xfId="0" applyFont="1"/>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0" xfId="0" applyAlignment="1">
      <alignment wrapText="1"/>
    </xf>
    <xf numFmtId="0" fontId="0" fillId="0" borderId="1" xfId="0"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1" xfId="0" applyBorder="1" applyAlignment="1" applyProtection="1">
      <alignment horizontal="center" vertical="center"/>
      <protection locked="0"/>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6" fillId="4" borderId="0" xfId="0" applyFont="1" applyFill="1" applyAlignment="1" applyProtection="1">
      <alignment horizontal="left" vertical="center"/>
      <protection hidden="1"/>
    </xf>
    <xf numFmtId="0" fontId="0" fillId="0" borderId="4" xfId="0" applyFont="1" applyBorder="1" applyAlignment="1" applyProtection="1">
      <alignment horizontal="center" vertical="center" wrapText="1"/>
      <protection hidden="1"/>
    </xf>
    <xf numFmtId="0" fontId="0" fillId="0" borderId="5"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17" fillId="0" borderId="0" xfId="0" applyFont="1" applyAlignment="1" applyProtection="1">
      <alignment horizontal="left" wrapText="1"/>
    </xf>
    <xf numFmtId="0" fontId="14" fillId="0" borderId="0" xfId="0" applyFont="1" applyAlignment="1" applyProtection="1">
      <alignment horizontal="left" vertical="center"/>
    </xf>
  </cellXfs>
  <cellStyles count="1">
    <cellStyle name="標準" xfId="0" builtinId="0"/>
  </cellStyles>
  <dxfs count="1">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3:D22"/>
  <sheetViews>
    <sheetView workbookViewId="0">
      <selection activeCell="C26" sqref="C26"/>
    </sheetView>
  </sheetViews>
  <sheetFormatPr baseColWidth="10" defaultColWidth="8.83203125" defaultRowHeight="14"/>
  <cols>
    <col min="1" max="1" width="3.6640625" customWidth="1"/>
    <col min="2" max="2" width="9" style="86"/>
    <col min="3" max="4" width="50.6640625" style="88" customWidth="1"/>
  </cols>
  <sheetData>
    <row r="3" spans="2:4" ht="15">
      <c r="C3" s="88" t="s">
        <v>239</v>
      </c>
    </row>
    <row r="5" spans="2:4" ht="15">
      <c r="B5" s="87" t="s">
        <v>242</v>
      </c>
      <c r="C5" s="89" t="s">
        <v>240</v>
      </c>
      <c r="D5" s="89" t="s">
        <v>241</v>
      </c>
    </row>
    <row r="6" spans="2:4" s="92" customFormat="1" ht="29.25" customHeight="1">
      <c r="B6" s="90" t="s">
        <v>243</v>
      </c>
      <c r="C6" s="91" t="s">
        <v>247</v>
      </c>
      <c r="D6" s="91" t="s">
        <v>259</v>
      </c>
    </row>
    <row r="7" spans="2:4" s="92" customFormat="1" ht="29.25" customHeight="1">
      <c r="B7" s="90" t="s">
        <v>244</v>
      </c>
      <c r="C7" s="91" t="s">
        <v>248</v>
      </c>
      <c r="D7" s="91" t="s">
        <v>258</v>
      </c>
    </row>
    <row r="8" spans="2:4" s="92" customFormat="1" ht="29.25" customHeight="1">
      <c r="B8" s="90" t="s">
        <v>252</v>
      </c>
      <c r="C8" s="91" t="s">
        <v>249</v>
      </c>
      <c r="D8" s="91" t="s">
        <v>260</v>
      </c>
    </row>
    <row r="9" spans="2:4" s="92" customFormat="1" ht="29.25" customHeight="1">
      <c r="B9" s="90" t="s">
        <v>253</v>
      </c>
      <c r="C9" s="91" t="s">
        <v>250</v>
      </c>
      <c r="D9" s="91" t="s">
        <v>261</v>
      </c>
    </row>
    <row r="10" spans="2:4" s="92" customFormat="1" ht="29.25" customHeight="1">
      <c r="B10" s="90" t="s">
        <v>254</v>
      </c>
      <c r="C10" s="91" t="s">
        <v>251</v>
      </c>
      <c r="D10" s="91"/>
    </row>
    <row r="11" spans="2:4" s="92" customFormat="1" ht="29.25" customHeight="1">
      <c r="B11" s="90" t="s">
        <v>269</v>
      </c>
      <c r="C11" s="91" t="s">
        <v>245</v>
      </c>
      <c r="D11" s="91" t="s">
        <v>246</v>
      </c>
    </row>
    <row r="12" spans="2:4" s="92" customFormat="1" ht="29.25" customHeight="1">
      <c r="B12" s="90" t="s">
        <v>270</v>
      </c>
      <c r="C12" s="91" t="s">
        <v>255</v>
      </c>
      <c r="D12" s="91"/>
    </row>
    <row r="13" spans="2:4" s="92" customFormat="1" ht="29.25" customHeight="1">
      <c r="B13" s="90" t="s">
        <v>271</v>
      </c>
      <c r="C13" s="91" t="s">
        <v>256</v>
      </c>
      <c r="D13" s="91"/>
    </row>
    <row r="14" spans="2:4" s="92" customFormat="1" ht="29.25" customHeight="1">
      <c r="B14" s="90" t="s">
        <v>272</v>
      </c>
      <c r="C14" s="91" t="s">
        <v>257</v>
      </c>
      <c r="D14" s="91" t="s">
        <v>262</v>
      </c>
    </row>
    <row r="15" spans="2:4" s="92" customFormat="1" ht="29.25" customHeight="1">
      <c r="B15" s="90" t="s">
        <v>273</v>
      </c>
      <c r="C15" s="91" t="s">
        <v>265</v>
      </c>
      <c r="D15" s="91"/>
    </row>
    <row r="16" spans="2:4" s="92" customFormat="1" ht="29.25" customHeight="1">
      <c r="B16" s="90" t="s">
        <v>274</v>
      </c>
      <c r="C16" s="91" t="s">
        <v>263</v>
      </c>
      <c r="D16" s="91" t="s">
        <v>264</v>
      </c>
    </row>
    <row r="17" spans="2:4" s="92" customFormat="1" ht="29.25" customHeight="1">
      <c r="B17" s="90" t="s">
        <v>275</v>
      </c>
      <c r="C17" s="91" t="s">
        <v>266</v>
      </c>
      <c r="D17" s="91"/>
    </row>
    <row r="18" spans="2:4" s="92" customFormat="1" ht="29.25" customHeight="1">
      <c r="B18" s="90" t="s">
        <v>276</v>
      </c>
      <c r="C18" s="91" t="s">
        <v>267</v>
      </c>
      <c r="D18" s="91"/>
    </row>
    <row r="19" spans="2:4" s="92" customFormat="1" ht="60" customHeight="1">
      <c r="B19" s="90" t="s">
        <v>277</v>
      </c>
      <c r="C19" s="91" t="s">
        <v>268</v>
      </c>
      <c r="D19" s="91"/>
    </row>
    <row r="20" spans="2:4" s="92" customFormat="1" ht="29.25" customHeight="1">
      <c r="B20" s="90"/>
      <c r="C20" s="91"/>
      <c r="D20" s="91"/>
    </row>
    <row r="21" spans="2:4" s="92" customFormat="1">
      <c r="B21" s="70"/>
      <c r="C21" s="93"/>
      <c r="D21" s="93"/>
    </row>
    <row r="22" spans="2:4" ht="54.75" customHeight="1">
      <c r="C22" s="93" t="s">
        <v>278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B1:U62"/>
  <sheetViews>
    <sheetView showGridLines="0" zoomScaleNormal="100" workbookViewId="0">
      <selection activeCell="I7" sqref="I7:J7"/>
    </sheetView>
  </sheetViews>
  <sheetFormatPr baseColWidth="10" defaultColWidth="9" defaultRowHeight="14"/>
  <cols>
    <col min="1" max="1" width="9" style="1"/>
    <col min="2" max="2" width="9" style="2"/>
    <col min="3" max="4" width="15" style="1" customWidth="1"/>
    <col min="5" max="5" width="9" style="2"/>
    <col min="6" max="6" width="7.1640625" style="2" bestFit="1" customWidth="1"/>
    <col min="7" max="7" width="10.1640625" style="1" bestFit="1" customWidth="1"/>
    <col min="8" max="9" width="15" style="1" customWidth="1"/>
    <col min="10" max="10" width="9" style="1"/>
    <col min="11" max="15" width="0.6640625" style="1" customWidth="1"/>
    <col min="16" max="17" width="9" style="1"/>
    <col min="18" max="20" width="10.6640625" style="1" customWidth="1"/>
    <col min="21" max="16384" width="9" style="1"/>
  </cols>
  <sheetData>
    <row r="1" spans="2:21" ht="22">
      <c r="B1" s="98" t="s">
        <v>76</v>
      </c>
      <c r="C1" s="98"/>
      <c r="D1" s="98"/>
      <c r="E1" s="98"/>
      <c r="F1" s="98"/>
      <c r="G1" s="98"/>
      <c r="H1" s="98"/>
      <c r="I1" s="98"/>
      <c r="J1" s="98"/>
    </row>
    <row r="2" spans="2:21">
      <c r="B2" s="99"/>
      <c r="C2" s="99"/>
      <c r="D2" s="99"/>
      <c r="E2" s="99"/>
      <c r="F2" s="99"/>
      <c r="G2" s="99"/>
      <c r="H2" s="99"/>
      <c r="I2" s="99"/>
      <c r="J2" s="99"/>
    </row>
    <row r="3" spans="2:21">
      <c r="B3" s="100" t="s">
        <v>73</v>
      </c>
      <c r="C3" s="100"/>
      <c r="D3" s="100"/>
      <c r="E3" s="100"/>
      <c r="F3" s="100"/>
      <c r="G3" s="100"/>
      <c r="H3" s="100"/>
      <c r="I3" s="100"/>
      <c r="J3" s="100"/>
    </row>
    <row r="4" spans="2:21">
      <c r="B4" s="1"/>
    </row>
    <row r="5" spans="2:21" ht="14.25" customHeight="1">
      <c r="B5" s="2" t="s">
        <v>63</v>
      </c>
      <c r="G5" s="3"/>
      <c r="H5" s="4" t="s">
        <v>65</v>
      </c>
      <c r="I5" s="101" t="s">
        <v>70</v>
      </c>
      <c r="J5" s="102"/>
    </row>
    <row r="6" spans="2:21" ht="15">
      <c r="B6" s="12"/>
      <c r="D6" s="13" t="str">
        <f>IF(B6="","",VLOOKUP(B6,P10:Q62,2))</f>
        <v/>
      </c>
      <c r="E6" s="5" t="s">
        <v>0</v>
      </c>
      <c r="G6" s="4" t="s">
        <v>71</v>
      </c>
      <c r="H6" s="14"/>
      <c r="I6" s="103"/>
      <c r="J6" s="104"/>
    </row>
    <row r="7" spans="2:21">
      <c r="B7" s="6" t="s">
        <v>72</v>
      </c>
      <c r="G7" s="4" t="s">
        <v>68</v>
      </c>
      <c r="H7" s="14"/>
      <c r="I7" s="94"/>
      <c r="J7" s="94"/>
    </row>
    <row r="8" spans="2:21">
      <c r="B8" s="97" t="s">
        <v>136</v>
      </c>
      <c r="C8" s="97"/>
      <c r="D8" s="97"/>
      <c r="E8" s="97"/>
      <c r="G8" s="4" t="s">
        <v>69</v>
      </c>
      <c r="H8" s="14" t="str">
        <f>IF(H7=0,"",H7)</f>
        <v/>
      </c>
      <c r="I8" s="94" t="str">
        <f t="shared" ref="I8:J8" si="0">IF(I7=0,"",I7)</f>
        <v/>
      </c>
      <c r="J8" s="94" t="str">
        <f t="shared" si="0"/>
        <v/>
      </c>
      <c r="P8" s="95" t="s">
        <v>137</v>
      </c>
      <c r="Q8" s="96"/>
      <c r="R8" s="68"/>
      <c r="S8" s="68"/>
      <c r="T8" s="68"/>
    </row>
    <row r="9" spans="2:21">
      <c r="B9" s="97"/>
      <c r="C9" s="97"/>
      <c r="D9" s="97"/>
      <c r="E9" s="97"/>
      <c r="P9" s="4" t="s">
        <v>63</v>
      </c>
      <c r="Q9" s="4" t="s">
        <v>51</v>
      </c>
      <c r="R9" s="68"/>
      <c r="S9" s="68"/>
      <c r="T9" s="68"/>
    </row>
    <row r="10" spans="2:21">
      <c r="B10" s="7" t="s">
        <v>66</v>
      </c>
      <c r="G10" s="7" t="s">
        <v>67</v>
      </c>
      <c r="J10" s="2"/>
      <c r="P10" s="4">
        <v>1</v>
      </c>
      <c r="Q10" s="3" t="s">
        <v>81</v>
      </c>
      <c r="R10" s="69"/>
      <c r="S10" s="69"/>
      <c r="T10" s="69"/>
      <c r="U10" s="1">
        <v>1</v>
      </c>
    </row>
    <row r="11" spans="2:21">
      <c r="B11" s="16" t="s">
        <v>75</v>
      </c>
      <c r="C11" s="4" t="s">
        <v>65</v>
      </c>
      <c r="D11" s="4" t="s">
        <v>31</v>
      </c>
      <c r="E11" s="4" t="s">
        <v>2</v>
      </c>
      <c r="G11" s="16" t="s">
        <v>75</v>
      </c>
      <c r="H11" s="4" t="s">
        <v>65</v>
      </c>
      <c r="I11" s="4" t="s">
        <v>31</v>
      </c>
      <c r="J11" s="4" t="s">
        <v>2</v>
      </c>
      <c r="P11" s="4">
        <v>2</v>
      </c>
      <c r="Q11" s="3" t="s">
        <v>82</v>
      </c>
      <c r="R11" s="69"/>
      <c r="S11" s="69"/>
      <c r="T11" s="69"/>
      <c r="U11" s="1">
        <v>61</v>
      </c>
    </row>
    <row r="12" spans="2:21">
      <c r="B12" s="8" t="s">
        <v>64</v>
      </c>
      <c r="C12" s="9" t="s">
        <v>79</v>
      </c>
      <c r="D12" s="9" t="str">
        <f>ASC(PHONETIC(C12))</f>
        <v>ｱﾏﾐ ｲﾁﾛｳ</v>
      </c>
      <c r="E12" s="8">
        <v>1</v>
      </c>
      <c r="G12" s="8" t="s">
        <v>64</v>
      </c>
      <c r="H12" s="9" t="s">
        <v>80</v>
      </c>
      <c r="I12" s="9" t="str">
        <f>ASC(PHONETIC(H12))</f>
        <v>ｵｵｼﾏ ﾏｲｺ</v>
      </c>
      <c r="J12" s="8">
        <v>2</v>
      </c>
      <c r="P12" s="4">
        <v>3</v>
      </c>
      <c r="Q12" s="3" t="s">
        <v>83</v>
      </c>
      <c r="R12" s="69"/>
      <c r="S12" s="69"/>
      <c r="T12" s="69"/>
      <c r="U12" s="1">
        <v>121</v>
      </c>
    </row>
    <row r="13" spans="2:21">
      <c r="B13" s="10" t="str">
        <f>IF($B$6="","",VLOOKUP($B$6,P10:U63,6))</f>
        <v/>
      </c>
      <c r="C13" s="14"/>
      <c r="D13" s="14" t="str">
        <f t="shared" ref="D13:D62" si="1">ASC(PHONETIC(C13))</f>
        <v/>
      </c>
      <c r="E13" s="15"/>
      <c r="G13" s="11" t="str">
        <f>IF($B$6="","",VLOOKUP($B$6,P10:U62,6))</f>
        <v/>
      </c>
      <c r="H13" s="14"/>
      <c r="I13" s="14" t="str">
        <f>ASC(PHONETIC(H13))</f>
        <v/>
      </c>
      <c r="J13" s="15"/>
      <c r="P13" s="4">
        <v>4</v>
      </c>
      <c r="Q13" s="3" t="s">
        <v>84</v>
      </c>
      <c r="R13" s="69"/>
      <c r="S13" s="69"/>
      <c r="T13" s="69"/>
      <c r="U13" s="1">
        <v>181</v>
      </c>
    </row>
    <row r="14" spans="2:21">
      <c r="B14" s="10" t="str">
        <f t="shared" ref="B14:B61" si="2">IF($B$6="","",B13+1)</f>
        <v/>
      </c>
      <c r="C14" s="14"/>
      <c r="D14" s="14" t="str">
        <f t="shared" si="1"/>
        <v/>
      </c>
      <c r="E14" s="15"/>
      <c r="G14" s="11" t="str">
        <f t="shared" ref="G14:G61" si="3">IF($B$6="","",G13+1)</f>
        <v/>
      </c>
      <c r="H14" s="14"/>
      <c r="I14" s="14" t="str">
        <f t="shared" ref="I14:I29" si="4">ASC(PHONETIC(H14))</f>
        <v/>
      </c>
      <c r="J14" s="15"/>
      <c r="P14" s="4">
        <v>5</v>
      </c>
      <c r="Q14" s="3" t="s">
        <v>85</v>
      </c>
      <c r="R14" s="69"/>
      <c r="S14" s="69"/>
      <c r="T14" s="69"/>
      <c r="U14" s="1">
        <v>241</v>
      </c>
    </row>
    <row r="15" spans="2:21">
      <c r="B15" s="10" t="str">
        <f t="shared" si="2"/>
        <v/>
      </c>
      <c r="C15" s="14"/>
      <c r="D15" s="14" t="str">
        <f t="shared" si="1"/>
        <v/>
      </c>
      <c r="E15" s="15"/>
      <c r="G15" s="11" t="str">
        <f t="shared" si="3"/>
        <v/>
      </c>
      <c r="H15" s="14"/>
      <c r="I15" s="14" t="str">
        <f t="shared" si="4"/>
        <v/>
      </c>
      <c r="J15" s="15"/>
      <c r="P15" s="4">
        <v>6</v>
      </c>
      <c r="Q15" s="3" t="s">
        <v>86</v>
      </c>
      <c r="R15" s="69"/>
      <c r="S15" s="69"/>
      <c r="T15" s="69"/>
      <c r="U15" s="1">
        <v>281</v>
      </c>
    </row>
    <row r="16" spans="2:21">
      <c r="B16" s="10" t="str">
        <f t="shared" si="2"/>
        <v/>
      </c>
      <c r="C16" s="14"/>
      <c r="D16" s="14" t="str">
        <f t="shared" si="1"/>
        <v/>
      </c>
      <c r="E16" s="15"/>
      <c r="G16" s="11" t="str">
        <f t="shared" si="3"/>
        <v/>
      </c>
      <c r="H16" s="14"/>
      <c r="I16" s="14" t="str">
        <f t="shared" si="4"/>
        <v/>
      </c>
      <c r="J16" s="15"/>
      <c r="P16" s="4">
        <v>7</v>
      </c>
      <c r="Q16" s="3" t="s">
        <v>87</v>
      </c>
      <c r="R16" s="69"/>
      <c r="S16" s="69"/>
      <c r="T16" s="69"/>
      <c r="U16" s="1">
        <v>291</v>
      </c>
    </row>
    <row r="17" spans="2:21">
      <c r="B17" s="10" t="str">
        <f t="shared" si="2"/>
        <v/>
      </c>
      <c r="C17" s="14"/>
      <c r="D17" s="14" t="str">
        <f t="shared" si="1"/>
        <v/>
      </c>
      <c r="E17" s="15"/>
      <c r="G17" s="11" t="str">
        <f t="shared" si="3"/>
        <v/>
      </c>
      <c r="H17" s="14"/>
      <c r="I17" s="14" t="str">
        <f t="shared" si="4"/>
        <v/>
      </c>
      <c r="J17" s="15"/>
      <c r="P17" s="4">
        <v>8</v>
      </c>
      <c r="Q17" s="3" t="s">
        <v>88</v>
      </c>
      <c r="R17" s="69"/>
      <c r="S17" s="69"/>
      <c r="T17" s="69"/>
      <c r="U17" s="1">
        <v>301</v>
      </c>
    </row>
    <row r="18" spans="2:21">
      <c r="B18" s="10" t="str">
        <f t="shared" si="2"/>
        <v/>
      </c>
      <c r="C18" s="14"/>
      <c r="D18" s="14" t="str">
        <f t="shared" si="1"/>
        <v/>
      </c>
      <c r="E18" s="15"/>
      <c r="G18" s="11" t="str">
        <f t="shared" si="3"/>
        <v/>
      </c>
      <c r="H18" s="14"/>
      <c r="I18" s="14" t="str">
        <f t="shared" si="4"/>
        <v/>
      </c>
      <c r="J18" s="15"/>
      <c r="P18" s="4">
        <v>9</v>
      </c>
      <c r="Q18" s="3" t="s">
        <v>89</v>
      </c>
      <c r="R18" s="69"/>
      <c r="S18" s="69"/>
      <c r="T18" s="69"/>
      <c r="U18" s="1">
        <v>411</v>
      </c>
    </row>
    <row r="19" spans="2:21">
      <c r="B19" s="10" t="str">
        <f t="shared" si="2"/>
        <v/>
      </c>
      <c r="C19" s="14"/>
      <c r="D19" s="14" t="str">
        <f t="shared" si="1"/>
        <v/>
      </c>
      <c r="E19" s="15"/>
      <c r="G19" s="11" t="str">
        <f t="shared" si="3"/>
        <v/>
      </c>
      <c r="H19" s="14"/>
      <c r="I19" s="14" t="str">
        <f t="shared" si="4"/>
        <v/>
      </c>
      <c r="J19" s="15"/>
      <c r="P19" s="4">
        <v>10</v>
      </c>
      <c r="Q19" s="3" t="s">
        <v>90</v>
      </c>
      <c r="R19" s="69"/>
      <c r="S19" s="69"/>
      <c r="T19" s="69"/>
      <c r="U19" s="1">
        <v>461</v>
      </c>
    </row>
    <row r="20" spans="2:21">
      <c r="B20" s="10" t="str">
        <f t="shared" si="2"/>
        <v/>
      </c>
      <c r="C20" s="14"/>
      <c r="D20" s="14" t="str">
        <f t="shared" si="1"/>
        <v/>
      </c>
      <c r="E20" s="15"/>
      <c r="G20" s="11" t="str">
        <f t="shared" si="3"/>
        <v/>
      </c>
      <c r="H20" s="14"/>
      <c r="I20" s="14" t="str">
        <f t="shared" si="4"/>
        <v/>
      </c>
      <c r="J20" s="15"/>
      <c r="P20" s="4">
        <v>11</v>
      </c>
      <c r="Q20" s="3" t="s">
        <v>91</v>
      </c>
      <c r="R20" s="69"/>
      <c r="S20" s="69"/>
      <c r="T20" s="69"/>
      <c r="U20" s="1">
        <v>471</v>
      </c>
    </row>
    <row r="21" spans="2:21">
      <c r="B21" s="10" t="str">
        <f t="shared" si="2"/>
        <v/>
      </c>
      <c r="C21" s="14"/>
      <c r="D21" s="14" t="str">
        <f t="shared" si="1"/>
        <v/>
      </c>
      <c r="E21" s="15"/>
      <c r="G21" s="11" t="str">
        <f t="shared" si="3"/>
        <v/>
      </c>
      <c r="H21" s="14"/>
      <c r="I21" s="14" t="str">
        <f t="shared" si="4"/>
        <v/>
      </c>
      <c r="J21" s="15"/>
      <c r="P21" s="4">
        <v>12</v>
      </c>
      <c r="Q21" s="3" t="s">
        <v>92</v>
      </c>
      <c r="R21" s="69"/>
      <c r="S21" s="69"/>
      <c r="T21" s="69"/>
      <c r="U21" s="1">
        <v>481</v>
      </c>
    </row>
    <row r="22" spans="2:21">
      <c r="B22" s="10" t="str">
        <f t="shared" si="2"/>
        <v/>
      </c>
      <c r="C22" s="14"/>
      <c r="D22" s="14" t="str">
        <f t="shared" si="1"/>
        <v/>
      </c>
      <c r="E22" s="15"/>
      <c r="G22" s="11" t="str">
        <f t="shared" si="3"/>
        <v/>
      </c>
      <c r="H22" s="14"/>
      <c r="I22" s="14" t="str">
        <f t="shared" si="4"/>
        <v/>
      </c>
      <c r="J22" s="15"/>
      <c r="P22" s="4">
        <v>13</v>
      </c>
      <c r="Q22" s="3" t="s">
        <v>93</v>
      </c>
      <c r="R22" s="69"/>
      <c r="S22" s="69"/>
      <c r="T22" s="69"/>
      <c r="U22" s="1">
        <v>491</v>
      </c>
    </row>
    <row r="23" spans="2:21">
      <c r="B23" s="10" t="str">
        <f t="shared" si="2"/>
        <v/>
      </c>
      <c r="C23" s="14"/>
      <c r="D23" s="14" t="str">
        <f t="shared" si="1"/>
        <v/>
      </c>
      <c r="E23" s="15"/>
      <c r="G23" s="11" t="str">
        <f t="shared" si="3"/>
        <v/>
      </c>
      <c r="H23" s="14"/>
      <c r="I23" s="14" t="str">
        <f t="shared" si="4"/>
        <v/>
      </c>
      <c r="J23" s="15"/>
      <c r="P23" s="4">
        <v>14</v>
      </c>
      <c r="Q23" s="3" t="s">
        <v>94</v>
      </c>
      <c r="R23" s="69"/>
      <c r="S23" s="69"/>
      <c r="T23" s="69"/>
      <c r="U23" s="1">
        <v>521</v>
      </c>
    </row>
    <row r="24" spans="2:21">
      <c r="B24" s="10" t="str">
        <f t="shared" si="2"/>
        <v/>
      </c>
      <c r="C24" s="14"/>
      <c r="D24" s="14" t="str">
        <f t="shared" si="1"/>
        <v/>
      </c>
      <c r="E24" s="15"/>
      <c r="G24" s="11" t="str">
        <f t="shared" si="3"/>
        <v/>
      </c>
      <c r="H24" s="14"/>
      <c r="I24" s="14" t="str">
        <f t="shared" si="4"/>
        <v/>
      </c>
      <c r="J24" s="15"/>
      <c r="P24" s="4">
        <v>15</v>
      </c>
      <c r="Q24" s="3" t="s">
        <v>95</v>
      </c>
      <c r="R24" s="69"/>
      <c r="S24" s="69"/>
      <c r="T24" s="69"/>
      <c r="U24" s="1">
        <v>531</v>
      </c>
    </row>
    <row r="25" spans="2:21">
      <c r="B25" s="10" t="str">
        <f t="shared" si="2"/>
        <v/>
      </c>
      <c r="C25" s="14"/>
      <c r="D25" s="14" t="str">
        <f t="shared" si="1"/>
        <v/>
      </c>
      <c r="E25" s="15"/>
      <c r="G25" s="11" t="str">
        <f t="shared" si="3"/>
        <v/>
      </c>
      <c r="H25" s="14"/>
      <c r="I25" s="14" t="str">
        <f t="shared" si="4"/>
        <v/>
      </c>
      <c r="J25" s="15"/>
      <c r="P25" s="4">
        <v>16</v>
      </c>
      <c r="Q25" s="3" t="s">
        <v>96</v>
      </c>
      <c r="R25" s="69"/>
      <c r="S25" s="69"/>
      <c r="T25" s="69"/>
      <c r="U25" s="1">
        <v>561</v>
      </c>
    </row>
    <row r="26" spans="2:21">
      <c r="B26" s="10" t="str">
        <f t="shared" si="2"/>
        <v/>
      </c>
      <c r="C26" s="14"/>
      <c r="D26" s="14" t="str">
        <f t="shared" si="1"/>
        <v/>
      </c>
      <c r="E26" s="15"/>
      <c r="G26" s="11" t="str">
        <f t="shared" si="3"/>
        <v/>
      </c>
      <c r="H26" s="14"/>
      <c r="I26" s="14" t="str">
        <f t="shared" si="4"/>
        <v/>
      </c>
      <c r="J26" s="15"/>
      <c r="P26" s="4">
        <v>17</v>
      </c>
      <c r="Q26" s="3" t="s">
        <v>97</v>
      </c>
      <c r="R26" s="69"/>
      <c r="S26" s="69"/>
      <c r="T26" s="69"/>
      <c r="U26" s="1">
        <v>571</v>
      </c>
    </row>
    <row r="27" spans="2:21">
      <c r="B27" s="10" t="str">
        <f t="shared" si="2"/>
        <v/>
      </c>
      <c r="C27" s="14"/>
      <c r="D27" s="14" t="str">
        <f t="shared" si="1"/>
        <v/>
      </c>
      <c r="E27" s="15"/>
      <c r="G27" s="11" t="str">
        <f t="shared" si="3"/>
        <v/>
      </c>
      <c r="H27" s="14"/>
      <c r="I27" s="14" t="str">
        <f t="shared" si="4"/>
        <v/>
      </c>
      <c r="J27" s="15"/>
      <c r="P27" s="4">
        <v>18</v>
      </c>
      <c r="Q27" s="3" t="s">
        <v>98</v>
      </c>
      <c r="R27" s="69"/>
      <c r="S27" s="69"/>
      <c r="T27" s="69"/>
      <c r="U27" s="1">
        <v>581</v>
      </c>
    </row>
    <row r="28" spans="2:21">
      <c r="B28" s="10" t="str">
        <f t="shared" si="2"/>
        <v/>
      </c>
      <c r="C28" s="14"/>
      <c r="D28" s="14" t="str">
        <f t="shared" si="1"/>
        <v/>
      </c>
      <c r="E28" s="15"/>
      <c r="G28" s="11" t="str">
        <f t="shared" si="3"/>
        <v/>
      </c>
      <c r="H28" s="14"/>
      <c r="I28" s="14" t="str">
        <f t="shared" si="4"/>
        <v/>
      </c>
      <c r="J28" s="15"/>
      <c r="P28" s="4">
        <v>19</v>
      </c>
      <c r="Q28" s="3" t="s">
        <v>99</v>
      </c>
      <c r="R28" s="69"/>
      <c r="S28" s="69"/>
      <c r="T28" s="69"/>
      <c r="U28" s="1">
        <v>591</v>
      </c>
    </row>
    <row r="29" spans="2:21">
      <c r="B29" s="10" t="str">
        <f t="shared" si="2"/>
        <v/>
      </c>
      <c r="C29" s="14"/>
      <c r="D29" s="14" t="str">
        <f t="shared" si="1"/>
        <v/>
      </c>
      <c r="E29" s="15"/>
      <c r="G29" s="11" t="str">
        <f t="shared" si="3"/>
        <v/>
      </c>
      <c r="H29" s="14"/>
      <c r="I29" s="14" t="str">
        <f t="shared" si="4"/>
        <v/>
      </c>
      <c r="J29" s="15"/>
      <c r="P29" s="4">
        <v>20</v>
      </c>
      <c r="Q29" s="3" t="s">
        <v>100</v>
      </c>
      <c r="R29" s="69"/>
      <c r="S29" s="69"/>
      <c r="T29" s="69"/>
      <c r="U29" s="1">
        <v>601</v>
      </c>
    </row>
    <row r="30" spans="2:21">
      <c r="B30" s="10" t="str">
        <f t="shared" si="2"/>
        <v/>
      </c>
      <c r="C30" s="14"/>
      <c r="D30" s="14" t="str">
        <f t="shared" si="1"/>
        <v/>
      </c>
      <c r="E30" s="15"/>
      <c r="G30" s="11" t="str">
        <f t="shared" si="3"/>
        <v/>
      </c>
      <c r="H30" s="14"/>
      <c r="I30" s="14" t="str">
        <f t="shared" ref="I30:I62" si="5">ASC(PHONETIC(H30))</f>
        <v/>
      </c>
      <c r="J30" s="15"/>
      <c r="P30" s="4">
        <v>21</v>
      </c>
      <c r="Q30" s="3" t="s">
        <v>101</v>
      </c>
      <c r="R30" s="69"/>
      <c r="S30" s="69"/>
      <c r="T30" s="69"/>
      <c r="U30" s="1">
        <v>621</v>
      </c>
    </row>
    <row r="31" spans="2:21">
      <c r="B31" s="10" t="str">
        <f t="shared" si="2"/>
        <v/>
      </c>
      <c r="C31" s="14"/>
      <c r="D31" s="14" t="str">
        <f t="shared" si="1"/>
        <v/>
      </c>
      <c r="E31" s="15"/>
      <c r="G31" s="11" t="str">
        <f t="shared" si="3"/>
        <v/>
      </c>
      <c r="H31" s="14"/>
      <c r="I31" s="14" t="str">
        <f t="shared" si="5"/>
        <v/>
      </c>
      <c r="J31" s="15"/>
      <c r="P31" s="4">
        <v>22</v>
      </c>
      <c r="Q31" s="3" t="s">
        <v>102</v>
      </c>
      <c r="R31" s="69"/>
      <c r="S31" s="69"/>
      <c r="T31" s="69"/>
      <c r="U31" s="1">
        <v>631</v>
      </c>
    </row>
    <row r="32" spans="2:21">
      <c r="B32" s="10" t="str">
        <f t="shared" si="2"/>
        <v/>
      </c>
      <c r="C32" s="14"/>
      <c r="D32" s="14" t="str">
        <f t="shared" si="1"/>
        <v/>
      </c>
      <c r="E32" s="15"/>
      <c r="G32" s="11" t="str">
        <f t="shared" si="3"/>
        <v/>
      </c>
      <c r="H32" s="14"/>
      <c r="I32" s="14" t="str">
        <f t="shared" si="5"/>
        <v/>
      </c>
      <c r="J32" s="15"/>
      <c r="P32" s="4">
        <v>23</v>
      </c>
      <c r="Q32" s="3" t="s">
        <v>103</v>
      </c>
      <c r="R32" s="69"/>
      <c r="S32" s="69"/>
      <c r="T32" s="69"/>
      <c r="U32" s="1">
        <v>641</v>
      </c>
    </row>
    <row r="33" spans="2:21">
      <c r="B33" s="10" t="str">
        <f t="shared" si="2"/>
        <v/>
      </c>
      <c r="C33" s="14"/>
      <c r="D33" s="14" t="str">
        <f t="shared" si="1"/>
        <v/>
      </c>
      <c r="E33" s="15"/>
      <c r="G33" s="11" t="str">
        <f t="shared" si="3"/>
        <v/>
      </c>
      <c r="H33" s="14"/>
      <c r="I33" s="14" t="str">
        <f t="shared" si="5"/>
        <v/>
      </c>
      <c r="J33" s="15"/>
      <c r="P33" s="4">
        <v>24</v>
      </c>
      <c r="Q33" s="3" t="s">
        <v>104</v>
      </c>
      <c r="R33" s="69"/>
      <c r="S33" s="69"/>
      <c r="T33" s="69"/>
      <c r="U33" s="1">
        <v>651</v>
      </c>
    </row>
    <row r="34" spans="2:21">
      <c r="B34" s="10" t="str">
        <f t="shared" si="2"/>
        <v/>
      </c>
      <c r="C34" s="14"/>
      <c r="D34" s="14" t="str">
        <f t="shared" si="1"/>
        <v/>
      </c>
      <c r="E34" s="15"/>
      <c r="G34" s="11" t="str">
        <f t="shared" si="3"/>
        <v/>
      </c>
      <c r="H34" s="14"/>
      <c r="I34" s="14" t="str">
        <f t="shared" si="5"/>
        <v/>
      </c>
      <c r="J34" s="15"/>
      <c r="P34" s="4">
        <v>25</v>
      </c>
      <c r="Q34" s="3" t="s">
        <v>105</v>
      </c>
      <c r="R34" s="69"/>
      <c r="S34" s="69"/>
      <c r="T34" s="69"/>
      <c r="U34" s="1">
        <v>661</v>
      </c>
    </row>
    <row r="35" spans="2:21">
      <c r="B35" s="10" t="str">
        <f t="shared" si="2"/>
        <v/>
      </c>
      <c r="C35" s="14"/>
      <c r="D35" s="14" t="str">
        <f t="shared" si="1"/>
        <v/>
      </c>
      <c r="E35" s="15"/>
      <c r="G35" s="11" t="str">
        <f t="shared" si="3"/>
        <v/>
      </c>
      <c r="H35" s="14"/>
      <c r="I35" s="14" t="str">
        <f t="shared" si="5"/>
        <v/>
      </c>
      <c r="J35" s="15"/>
      <c r="P35" s="4">
        <v>26</v>
      </c>
      <c r="Q35" s="3" t="s">
        <v>106</v>
      </c>
      <c r="R35" s="69"/>
      <c r="S35" s="69"/>
      <c r="T35" s="69"/>
      <c r="U35" s="1">
        <v>671</v>
      </c>
    </row>
    <row r="36" spans="2:21">
      <c r="B36" s="10" t="str">
        <f t="shared" si="2"/>
        <v/>
      </c>
      <c r="C36" s="14"/>
      <c r="D36" s="14" t="str">
        <f t="shared" si="1"/>
        <v/>
      </c>
      <c r="E36" s="15"/>
      <c r="G36" s="11" t="str">
        <f t="shared" si="3"/>
        <v/>
      </c>
      <c r="H36" s="14"/>
      <c r="I36" s="14" t="str">
        <f t="shared" si="5"/>
        <v/>
      </c>
      <c r="J36" s="15"/>
      <c r="P36" s="4">
        <v>27</v>
      </c>
      <c r="Q36" s="3" t="s">
        <v>107</v>
      </c>
      <c r="R36" s="69"/>
      <c r="S36" s="69"/>
      <c r="T36" s="69"/>
      <c r="U36" s="1">
        <v>731</v>
      </c>
    </row>
    <row r="37" spans="2:21">
      <c r="B37" s="10" t="str">
        <f t="shared" si="2"/>
        <v/>
      </c>
      <c r="C37" s="14"/>
      <c r="D37" s="14" t="str">
        <f t="shared" si="1"/>
        <v/>
      </c>
      <c r="E37" s="15"/>
      <c r="G37" s="11" t="str">
        <f t="shared" si="3"/>
        <v/>
      </c>
      <c r="H37" s="14"/>
      <c r="I37" s="14" t="str">
        <f t="shared" si="5"/>
        <v/>
      </c>
      <c r="J37" s="15"/>
      <c r="P37" s="4">
        <v>28</v>
      </c>
      <c r="Q37" s="3" t="s">
        <v>108</v>
      </c>
      <c r="R37" s="69"/>
      <c r="S37" s="69"/>
      <c r="T37" s="69"/>
      <c r="U37" s="1">
        <v>771</v>
      </c>
    </row>
    <row r="38" spans="2:21">
      <c r="B38" s="10" t="str">
        <f t="shared" si="2"/>
        <v/>
      </c>
      <c r="C38" s="14"/>
      <c r="D38" s="14" t="str">
        <f t="shared" si="1"/>
        <v/>
      </c>
      <c r="E38" s="15"/>
      <c r="G38" s="11" t="str">
        <f t="shared" si="3"/>
        <v/>
      </c>
      <c r="H38" s="14"/>
      <c r="I38" s="14" t="str">
        <f t="shared" si="5"/>
        <v/>
      </c>
      <c r="J38" s="15"/>
      <c r="P38" s="4">
        <v>29</v>
      </c>
      <c r="Q38" s="3" t="s">
        <v>109</v>
      </c>
      <c r="R38" s="69"/>
      <c r="S38" s="69"/>
      <c r="T38" s="69"/>
      <c r="U38" s="1">
        <v>781</v>
      </c>
    </row>
    <row r="39" spans="2:21">
      <c r="B39" s="10" t="str">
        <f t="shared" si="2"/>
        <v/>
      </c>
      <c r="C39" s="14"/>
      <c r="D39" s="14" t="str">
        <f t="shared" si="1"/>
        <v/>
      </c>
      <c r="E39" s="15"/>
      <c r="G39" s="11" t="str">
        <f t="shared" si="3"/>
        <v/>
      </c>
      <c r="H39" s="14"/>
      <c r="I39" s="14" t="str">
        <f t="shared" si="5"/>
        <v/>
      </c>
      <c r="J39" s="15"/>
      <c r="P39" s="4">
        <v>30</v>
      </c>
      <c r="Q39" s="3" t="s">
        <v>110</v>
      </c>
      <c r="R39" s="69"/>
      <c r="S39" s="69"/>
      <c r="T39" s="69"/>
      <c r="U39" s="1">
        <v>791</v>
      </c>
    </row>
    <row r="40" spans="2:21">
      <c r="B40" s="10" t="str">
        <f t="shared" si="2"/>
        <v/>
      </c>
      <c r="C40" s="14"/>
      <c r="D40" s="14" t="str">
        <f t="shared" si="1"/>
        <v/>
      </c>
      <c r="E40" s="15"/>
      <c r="G40" s="11" t="str">
        <f t="shared" si="3"/>
        <v/>
      </c>
      <c r="H40" s="14"/>
      <c r="I40" s="14" t="str">
        <f t="shared" si="5"/>
        <v/>
      </c>
      <c r="J40" s="15"/>
      <c r="P40" s="4">
        <v>31</v>
      </c>
      <c r="Q40" s="3" t="s">
        <v>111</v>
      </c>
      <c r="R40" s="69"/>
      <c r="S40" s="69"/>
      <c r="T40" s="69"/>
      <c r="U40" s="1">
        <v>841</v>
      </c>
    </row>
    <row r="41" spans="2:21">
      <c r="B41" s="10" t="str">
        <f t="shared" si="2"/>
        <v/>
      </c>
      <c r="C41" s="14"/>
      <c r="D41" s="14" t="str">
        <f t="shared" si="1"/>
        <v/>
      </c>
      <c r="E41" s="15"/>
      <c r="G41" s="11" t="str">
        <f t="shared" si="3"/>
        <v/>
      </c>
      <c r="H41" s="14"/>
      <c r="I41" s="14" t="str">
        <f t="shared" si="5"/>
        <v/>
      </c>
      <c r="J41" s="15"/>
      <c r="P41" s="4">
        <v>32</v>
      </c>
      <c r="Q41" s="3" t="s">
        <v>112</v>
      </c>
      <c r="R41" s="69"/>
      <c r="S41" s="69"/>
      <c r="T41" s="69"/>
      <c r="U41" s="1">
        <v>861</v>
      </c>
    </row>
    <row r="42" spans="2:21">
      <c r="B42" s="10" t="str">
        <f t="shared" si="2"/>
        <v/>
      </c>
      <c r="C42" s="14"/>
      <c r="D42" s="14" t="str">
        <f t="shared" si="1"/>
        <v/>
      </c>
      <c r="E42" s="15"/>
      <c r="G42" s="11" t="str">
        <f t="shared" si="3"/>
        <v/>
      </c>
      <c r="H42" s="14"/>
      <c r="I42" s="14" t="str">
        <f t="shared" si="5"/>
        <v/>
      </c>
      <c r="J42" s="15"/>
      <c r="P42" s="4">
        <v>33</v>
      </c>
      <c r="Q42" s="3" t="s">
        <v>113</v>
      </c>
      <c r="R42" s="69"/>
      <c r="S42" s="69"/>
      <c r="T42" s="69"/>
      <c r="U42" s="1">
        <v>891</v>
      </c>
    </row>
    <row r="43" spans="2:21">
      <c r="B43" s="10" t="str">
        <f t="shared" si="2"/>
        <v/>
      </c>
      <c r="C43" s="14"/>
      <c r="D43" s="14" t="str">
        <f t="shared" si="1"/>
        <v/>
      </c>
      <c r="E43" s="15"/>
      <c r="G43" s="11" t="str">
        <f t="shared" si="3"/>
        <v/>
      </c>
      <c r="H43" s="14"/>
      <c r="I43" s="14" t="str">
        <f t="shared" si="5"/>
        <v/>
      </c>
      <c r="J43" s="15"/>
      <c r="P43" s="4">
        <v>34</v>
      </c>
      <c r="Q43" s="3" t="s">
        <v>114</v>
      </c>
      <c r="R43" s="69"/>
      <c r="S43" s="69"/>
      <c r="T43" s="69"/>
      <c r="U43" s="1">
        <v>941</v>
      </c>
    </row>
    <row r="44" spans="2:21">
      <c r="B44" s="10" t="str">
        <f t="shared" si="2"/>
        <v/>
      </c>
      <c r="C44" s="14"/>
      <c r="D44" s="14" t="str">
        <f t="shared" si="1"/>
        <v/>
      </c>
      <c r="E44" s="15"/>
      <c r="G44" s="11" t="str">
        <f t="shared" si="3"/>
        <v/>
      </c>
      <c r="H44" s="14"/>
      <c r="I44" s="14" t="str">
        <f t="shared" si="5"/>
        <v/>
      </c>
      <c r="J44" s="15"/>
      <c r="P44" s="4">
        <v>35</v>
      </c>
      <c r="Q44" s="3" t="s">
        <v>115</v>
      </c>
      <c r="R44" s="69"/>
      <c r="S44" s="69"/>
      <c r="T44" s="69"/>
      <c r="U44" s="1">
        <v>981</v>
      </c>
    </row>
    <row r="45" spans="2:21">
      <c r="B45" s="10" t="str">
        <f t="shared" si="2"/>
        <v/>
      </c>
      <c r="C45" s="14"/>
      <c r="D45" s="14" t="str">
        <f t="shared" si="1"/>
        <v/>
      </c>
      <c r="E45" s="15"/>
      <c r="G45" s="11" t="str">
        <f t="shared" si="3"/>
        <v/>
      </c>
      <c r="H45" s="14"/>
      <c r="I45" s="14" t="str">
        <f t="shared" si="5"/>
        <v/>
      </c>
      <c r="J45" s="15"/>
      <c r="P45" s="4">
        <v>36</v>
      </c>
      <c r="Q45" s="3" t="s">
        <v>116</v>
      </c>
      <c r="R45" s="69"/>
      <c r="S45" s="69"/>
      <c r="T45" s="69"/>
      <c r="U45" s="1">
        <v>1071</v>
      </c>
    </row>
    <row r="46" spans="2:21">
      <c r="B46" s="10" t="str">
        <f t="shared" si="2"/>
        <v/>
      </c>
      <c r="C46" s="14"/>
      <c r="D46" s="14" t="str">
        <f t="shared" si="1"/>
        <v/>
      </c>
      <c r="E46" s="15"/>
      <c r="G46" s="11" t="str">
        <f t="shared" si="3"/>
        <v/>
      </c>
      <c r="H46" s="14"/>
      <c r="I46" s="14" t="str">
        <f t="shared" si="5"/>
        <v/>
      </c>
      <c r="J46" s="15"/>
      <c r="P46" s="4">
        <v>37</v>
      </c>
      <c r="Q46" s="3" t="s">
        <v>117</v>
      </c>
      <c r="R46" s="69"/>
      <c r="S46" s="69"/>
      <c r="T46" s="69"/>
      <c r="U46" s="1">
        <v>1131</v>
      </c>
    </row>
    <row r="47" spans="2:21">
      <c r="B47" s="10" t="str">
        <f t="shared" si="2"/>
        <v/>
      </c>
      <c r="C47" s="14"/>
      <c r="D47" s="14" t="str">
        <f t="shared" si="1"/>
        <v/>
      </c>
      <c r="E47" s="15"/>
      <c r="G47" s="11" t="str">
        <f t="shared" si="3"/>
        <v/>
      </c>
      <c r="H47" s="14"/>
      <c r="I47" s="14" t="str">
        <f t="shared" si="5"/>
        <v/>
      </c>
      <c r="J47" s="15"/>
      <c r="P47" s="4">
        <v>38</v>
      </c>
      <c r="Q47" s="3" t="s">
        <v>118</v>
      </c>
      <c r="R47" s="69"/>
      <c r="S47" s="69"/>
      <c r="T47" s="69"/>
      <c r="U47" s="1">
        <v>1151</v>
      </c>
    </row>
    <row r="48" spans="2:21">
      <c r="B48" s="10" t="str">
        <f t="shared" si="2"/>
        <v/>
      </c>
      <c r="C48" s="14"/>
      <c r="D48" s="14" t="str">
        <f t="shared" si="1"/>
        <v/>
      </c>
      <c r="E48" s="15"/>
      <c r="G48" s="11" t="str">
        <f t="shared" si="3"/>
        <v/>
      </c>
      <c r="H48" s="14"/>
      <c r="I48" s="14" t="str">
        <f t="shared" si="5"/>
        <v/>
      </c>
      <c r="J48" s="15"/>
      <c r="P48" s="4">
        <v>39</v>
      </c>
      <c r="Q48" s="3" t="s">
        <v>119</v>
      </c>
      <c r="R48" s="69"/>
      <c r="S48" s="69"/>
      <c r="T48" s="69"/>
      <c r="U48" s="1">
        <v>1161</v>
      </c>
    </row>
    <row r="49" spans="2:21">
      <c r="B49" s="10" t="str">
        <f t="shared" si="2"/>
        <v/>
      </c>
      <c r="C49" s="14"/>
      <c r="D49" s="14" t="str">
        <f t="shared" si="1"/>
        <v/>
      </c>
      <c r="E49" s="15"/>
      <c r="G49" s="11" t="str">
        <f t="shared" si="3"/>
        <v/>
      </c>
      <c r="H49" s="14"/>
      <c r="I49" s="14" t="str">
        <f t="shared" si="5"/>
        <v/>
      </c>
      <c r="J49" s="15"/>
      <c r="P49" s="4">
        <v>40</v>
      </c>
      <c r="Q49" s="3" t="s">
        <v>120</v>
      </c>
      <c r="R49" s="69"/>
      <c r="S49" s="69"/>
      <c r="T49" s="69"/>
      <c r="U49" s="1">
        <v>1191</v>
      </c>
    </row>
    <row r="50" spans="2:21">
      <c r="B50" s="10" t="str">
        <f t="shared" si="2"/>
        <v/>
      </c>
      <c r="C50" s="14"/>
      <c r="D50" s="14" t="str">
        <f t="shared" si="1"/>
        <v/>
      </c>
      <c r="E50" s="15"/>
      <c r="G50" s="11" t="str">
        <f t="shared" si="3"/>
        <v/>
      </c>
      <c r="H50" s="14"/>
      <c r="I50" s="14" t="str">
        <f t="shared" si="5"/>
        <v/>
      </c>
      <c r="J50" s="15"/>
      <c r="P50" s="4">
        <v>41</v>
      </c>
      <c r="Q50" s="3" t="s">
        <v>121</v>
      </c>
      <c r="R50" s="69"/>
      <c r="S50" s="69"/>
      <c r="T50" s="69"/>
      <c r="U50" s="1">
        <v>1211</v>
      </c>
    </row>
    <row r="51" spans="2:21">
      <c r="B51" s="10" t="str">
        <f t="shared" si="2"/>
        <v/>
      </c>
      <c r="C51" s="14"/>
      <c r="D51" s="14" t="str">
        <f t="shared" si="1"/>
        <v/>
      </c>
      <c r="E51" s="15"/>
      <c r="G51" s="11" t="str">
        <f t="shared" si="3"/>
        <v/>
      </c>
      <c r="H51" s="14"/>
      <c r="I51" s="14" t="str">
        <f t="shared" si="5"/>
        <v/>
      </c>
      <c r="J51" s="15"/>
      <c r="P51" s="4">
        <v>42</v>
      </c>
      <c r="Q51" s="3" t="s">
        <v>122</v>
      </c>
      <c r="R51" s="69"/>
      <c r="S51" s="69"/>
      <c r="T51" s="69"/>
      <c r="U51" s="1">
        <v>1221</v>
      </c>
    </row>
    <row r="52" spans="2:21">
      <c r="B52" s="10" t="str">
        <f t="shared" si="2"/>
        <v/>
      </c>
      <c r="C52" s="14"/>
      <c r="D52" s="14" t="str">
        <f t="shared" si="1"/>
        <v/>
      </c>
      <c r="E52" s="15"/>
      <c r="G52" s="11" t="str">
        <f t="shared" si="3"/>
        <v/>
      </c>
      <c r="H52" s="14"/>
      <c r="I52" s="14" t="str">
        <f t="shared" si="5"/>
        <v/>
      </c>
      <c r="J52" s="15"/>
      <c r="P52" s="4">
        <v>43</v>
      </c>
      <c r="Q52" s="3" t="s">
        <v>123</v>
      </c>
      <c r="R52" s="69"/>
      <c r="S52" s="69"/>
      <c r="T52" s="69"/>
      <c r="U52" s="1">
        <v>1271</v>
      </c>
    </row>
    <row r="53" spans="2:21">
      <c r="B53" s="10" t="str">
        <f t="shared" si="2"/>
        <v/>
      </c>
      <c r="C53" s="14"/>
      <c r="D53" s="14" t="str">
        <f t="shared" si="1"/>
        <v/>
      </c>
      <c r="E53" s="15"/>
      <c r="G53" s="11" t="str">
        <f t="shared" si="3"/>
        <v/>
      </c>
      <c r="H53" s="14"/>
      <c r="I53" s="14" t="str">
        <f t="shared" si="5"/>
        <v/>
      </c>
      <c r="J53" s="15"/>
      <c r="P53" s="4">
        <v>44</v>
      </c>
      <c r="Q53" s="3" t="s">
        <v>124</v>
      </c>
      <c r="R53" s="69"/>
      <c r="S53" s="69"/>
      <c r="T53" s="69"/>
      <c r="U53" s="1">
        <v>1301</v>
      </c>
    </row>
    <row r="54" spans="2:21">
      <c r="B54" s="10" t="str">
        <f t="shared" si="2"/>
        <v/>
      </c>
      <c r="C54" s="14"/>
      <c r="D54" s="14" t="str">
        <f t="shared" si="1"/>
        <v/>
      </c>
      <c r="E54" s="15"/>
      <c r="G54" s="11" t="str">
        <f t="shared" si="3"/>
        <v/>
      </c>
      <c r="H54" s="14"/>
      <c r="I54" s="14" t="str">
        <f t="shared" si="5"/>
        <v/>
      </c>
      <c r="J54" s="15"/>
      <c r="P54" s="4">
        <v>45</v>
      </c>
      <c r="Q54" s="3" t="s">
        <v>125</v>
      </c>
      <c r="R54" s="69"/>
      <c r="S54" s="69"/>
      <c r="T54" s="69"/>
      <c r="U54" s="1">
        <v>1311</v>
      </c>
    </row>
    <row r="55" spans="2:21">
      <c r="B55" s="10" t="str">
        <f t="shared" si="2"/>
        <v/>
      </c>
      <c r="C55" s="14"/>
      <c r="D55" s="14" t="str">
        <f t="shared" si="1"/>
        <v/>
      </c>
      <c r="E55" s="15"/>
      <c r="G55" s="11" t="str">
        <f t="shared" si="3"/>
        <v/>
      </c>
      <c r="H55" s="14"/>
      <c r="I55" s="14" t="str">
        <f t="shared" si="5"/>
        <v/>
      </c>
      <c r="J55" s="15"/>
      <c r="P55" s="4">
        <v>46</v>
      </c>
      <c r="Q55" s="3" t="s">
        <v>126</v>
      </c>
      <c r="R55" s="69"/>
      <c r="S55" s="69"/>
      <c r="T55" s="69"/>
      <c r="U55" s="1">
        <v>1351</v>
      </c>
    </row>
    <row r="56" spans="2:21">
      <c r="B56" s="10" t="str">
        <f t="shared" si="2"/>
        <v/>
      </c>
      <c r="C56" s="14"/>
      <c r="D56" s="14" t="str">
        <f t="shared" si="1"/>
        <v/>
      </c>
      <c r="E56" s="15"/>
      <c r="G56" s="11" t="str">
        <f t="shared" si="3"/>
        <v/>
      </c>
      <c r="H56" s="14"/>
      <c r="I56" s="14" t="str">
        <f t="shared" si="5"/>
        <v/>
      </c>
      <c r="J56" s="15"/>
      <c r="P56" s="4">
        <v>47</v>
      </c>
      <c r="Q56" s="3" t="s">
        <v>127</v>
      </c>
      <c r="R56" s="69"/>
      <c r="S56" s="69"/>
      <c r="T56" s="69"/>
      <c r="U56" s="1">
        <v>1381</v>
      </c>
    </row>
    <row r="57" spans="2:21">
      <c r="B57" s="10" t="str">
        <f t="shared" si="2"/>
        <v/>
      </c>
      <c r="C57" s="14"/>
      <c r="D57" s="14" t="str">
        <f t="shared" si="1"/>
        <v/>
      </c>
      <c r="E57" s="15"/>
      <c r="G57" s="11" t="str">
        <f t="shared" si="3"/>
        <v/>
      </c>
      <c r="H57" s="14"/>
      <c r="I57" s="14" t="str">
        <f t="shared" si="5"/>
        <v/>
      </c>
      <c r="J57" s="15"/>
      <c r="P57" s="4">
        <v>48</v>
      </c>
      <c r="Q57" s="3" t="s">
        <v>128</v>
      </c>
      <c r="R57" s="69"/>
      <c r="S57" s="69"/>
      <c r="T57" s="69"/>
      <c r="U57" s="1">
        <v>1411</v>
      </c>
    </row>
    <row r="58" spans="2:21">
      <c r="B58" s="10" t="str">
        <f t="shared" si="2"/>
        <v/>
      </c>
      <c r="C58" s="14"/>
      <c r="D58" s="14" t="str">
        <f t="shared" si="1"/>
        <v/>
      </c>
      <c r="E58" s="15"/>
      <c r="G58" s="11" t="str">
        <f t="shared" si="3"/>
        <v/>
      </c>
      <c r="H58" s="14"/>
      <c r="I58" s="14" t="str">
        <f t="shared" si="5"/>
        <v/>
      </c>
      <c r="J58" s="15"/>
      <c r="P58" s="4">
        <v>49</v>
      </c>
      <c r="Q58" s="3" t="s">
        <v>129</v>
      </c>
      <c r="R58" s="69"/>
      <c r="S58" s="69"/>
      <c r="T58" s="69"/>
      <c r="U58" s="1">
        <v>1451</v>
      </c>
    </row>
    <row r="59" spans="2:21">
      <c r="B59" s="10" t="str">
        <f t="shared" si="2"/>
        <v/>
      </c>
      <c r="C59" s="14"/>
      <c r="D59" s="14" t="str">
        <f t="shared" si="1"/>
        <v/>
      </c>
      <c r="E59" s="15"/>
      <c r="G59" s="11" t="str">
        <f t="shared" si="3"/>
        <v/>
      </c>
      <c r="H59" s="14"/>
      <c r="I59" s="14" t="str">
        <f t="shared" si="5"/>
        <v/>
      </c>
      <c r="J59" s="15"/>
      <c r="P59" s="4">
        <v>50</v>
      </c>
      <c r="Q59" s="3" t="s">
        <v>130</v>
      </c>
      <c r="R59" s="69"/>
      <c r="S59" s="69"/>
      <c r="T59" s="69"/>
      <c r="U59" s="1">
        <v>1491</v>
      </c>
    </row>
    <row r="60" spans="2:21">
      <c r="B60" s="10" t="str">
        <f t="shared" si="2"/>
        <v/>
      </c>
      <c r="C60" s="14"/>
      <c r="D60" s="14" t="str">
        <f t="shared" si="1"/>
        <v/>
      </c>
      <c r="E60" s="15"/>
      <c r="G60" s="11" t="str">
        <f t="shared" si="3"/>
        <v/>
      </c>
      <c r="H60" s="14"/>
      <c r="I60" s="14" t="str">
        <f t="shared" si="5"/>
        <v/>
      </c>
      <c r="J60" s="15"/>
      <c r="P60" s="4">
        <v>51</v>
      </c>
      <c r="Q60" s="3" t="s">
        <v>131</v>
      </c>
      <c r="R60" s="69"/>
      <c r="S60" s="69"/>
      <c r="T60" s="69"/>
      <c r="U60" s="1">
        <v>1531</v>
      </c>
    </row>
    <row r="61" spans="2:21">
      <c r="B61" s="10" t="str">
        <f t="shared" si="2"/>
        <v/>
      </c>
      <c r="C61" s="14"/>
      <c r="D61" s="14" t="str">
        <f t="shared" si="1"/>
        <v/>
      </c>
      <c r="E61" s="15"/>
      <c r="G61" s="11" t="str">
        <f t="shared" si="3"/>
        <v/>
      </c>
      <c r="H61" s="14"/>
      <c r="I61" s="14" t="str">
        <f t="shared" si="5"/>
        <v/>
      </c>
      <c r="J61" s="15"/>
      <c r="P61" s="4">
        <v>52</v>
      </c>
      <c r="Q61" s="3" t="s">
        <v>132</v>
      </c>
      <c r="R61" s="69"/>
      <c r="S61" s="69"/>
      <c r="T61" s="69"/>
      <c r="U61" s="1">
        <v>1561</v>
      </c>
    </row>
    <row r="62" spans="2:21">
      <c r="B62" s="10" t="str">
        <f>IF($B$6="","",IF(B6=1,"",B61+1))</f>
        <v/>
      </c>
      <c r="C62" s="14"/>
      <c r="D62" s="14" t="str">
        <f t="shared" si="1"/>
        <v/>
      </c>
      <c r="E62" s="15"/>
      <c r="G62" s="11" t="str">
        <f>IF($B$6="","",IF(B6=1,"",G61+1))</f>
        <v/>
      </c>
      <c r="H62" s="14"/>
      <c r="I62" s="14" t="str">
        <f t="shared" si="5"/>
        <v/>
      </c>
      <c r="J62" s="15"/>
      <c r="P62" s="4">
        <v>53</v>
      </c>
      <c r="Q62" s="3" t="s">
        <v>133</v>
      </c>
      <c r="R62" s="69"/>
      <c r="S62" s="69"/>
      <c r="T62" s="69"/>
      <c r="U62" s="1">
        <v>1701</v>
      </c>
    </row>
  </sheetData>
  <sheetProtection selectLockedCells="1"/>
  <mergeCells count="8">
    <mergeCell ref="I8:J8"/>
    <mergeCell ref="P8:Q8"/>
    <mergeCell ref="B8:E9"/>
    <mergeCell ref="B1:J1"/>
    <mergeCell ref="B2:J2"/>
    <mergeCell ref="B3:J3"/>
    <mergeCell ref="I5:J6"/>
    <mergeCell ref="I7:J7"/>
  </mergeCells>
  <phoneticPr fontId="1"/>
  <conditionalFormatting sqref="B6 D6 H6:H8 I7:J8 C13:E62 H13:J62">
    <cfRule type="containsBlanks" dxfId="0" priority="8" stopIfTrue="1">
      <formula>LEN(TRIM(B6))=0</formula>
    </cfRule>
  </conditionalFormatting>
  <dataValidations xWindow="179" yWindow="454" count="8">
    <dataValidation type="whole" imeMode="halfAlpha" allowBlank="1" showInputMessage="1" showErrorMessage="1" errorTitle="半角数字" error="学年の数字のみ入力してください。" promptTitle="学年" prompt="学年の数字のみを入力してください。" sqref="E13:E62 J13:J62" xr:uid="{00000000-0002-0000-0100-000000000000}">
      <formula1>1</formula1>
      <formula2>3</formula2>
    </dataValidation>
    <dataValidation imeMode="hiragana" allowBlank="1" showInputMessage="1" showErrorMessage="1" promptTitle="監督氏名" prompt="男子監督とリンクしています。_x000a_異なる場合は直接入力してください｡" sqref="H8" xr:uid="{00000000-0002-0000-0100-000001000000}"/>
    <dataValidation type="custom" imeMode="halfKatakana" allowBlank="1" showInputMessage="1" showErrorMessage="1" errorTitle="半角入力" error="半角ｶﾀｶﾅで入力してください｡" promptTitle="ﾌﾘｶﾞﾅ" prompt="氏名を入力すると自動的に表示されますが，間違っている場合は直接入力してください｡" sqref="D13:D62 I13:I62" xr:uid="{00000000-0002-0000-0100-000002000000}">
      <formula1>D13=ASC(D13)</formula1>
    </dataValidation>
    <dataValidation imeMode="hiragana" allowBlank="1" showInputMessage="1" showErrorMessage="1" sqref="H7" xr:uid="{00000000-0002-0000-0100-000003000000}"/>
    <dataValidation allowBlank="1" showInputMessage="1" showErrorMessage="1" promptTitle="電話番号" prompt="男子監督とリンクしています。_x000a_異なる場合は直接入力してください。" sqref="I8:J8" xr:uid="{00000000-0002-0000-0100-000004000000}"/>
    <dataValidation type="whole" imeMode="halfAlpha" allowBlank="1" showInputMessage="1" showErrorMessage="1" errorTitle="半角数字" error="学年の数字のみ入力してください。" sqref="J12 E12" xr:uid="{00000000-0002-0000-0100-000005000000}">
      <formula1>1</formula1>
      <formula2>3</formula2>
    </dataValidation>
    <dataValidation imeMode="halfKatakana" allowBlank="1" showInputMessage="1" showErrorMessage="1" sqref="D12 I12" xr:uid="{00000000-0002-0000-0100-000006000000}"/>
    <dataValidation imeMode="hiragana" allowBlank="1" showInputMessage="1" showErrorMessage="1" promptTitle="氏　名" prompt="全角漢字で入力。姓と名の間に全角スペースを入れてください。" sqref="C13:C62 H13:H62" xr:uid="{00000000-0002-0000-0100-000007000000}"/>
  </dataValidations>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A1:N74"/>
  <sheetViews>
    <sheetView view="pageBreakPreview" zoomScale="268" zoomScaleNormal="75" zoomScaleSheetLayoutView="100" workbookViewId="0">
      <selection activeCell="B5" sqref="B5"/>
    </sheetView>
  </sheetViews>
  <sheetFormatPr baseColWidth="10" defaultColWidth="9" defaultRowHeight="14"/>
  <cols>
    <col min="1" max="1" width="5.6640625" style="17" customWidth="1"/>
    <col min="2" max="2" width="17.33203125" style="17" customWidth="1"/>
    <col min="3" max="3" width="11.1640625" style="18" customWidth="1"/>
    <col min="4" max="5" width="21.1640625" style="17" customWidth="1"/>
    <col min="6" max="6" width="5.6640625" style="17" customWidth="1"/>
    <col min="7" max="7" width="11.1640625" style="17" customWidth="1"/>
    <col min="8" max="8" width="15" style="17" customWidth="1"/>
    <col min="9" max="10" width="9" style="17"/>
    <col min="11" max="11" width="5.6640625" style="22" bestFit="1" customWidth="1"/>
    <col min="12" max="13" width="15" style="22" customWidth="1"/>
    <col min="14" max="14" width="5.1640625" style="22" bestFit="1" customWidth="1"/>
    <col min="15" max="16384" width="9" style="17"/>
  </cols>
  <sheetData>
    <row r="1" spans="1:14" ht="19">
      <c r="A1" s="57" t="s">
        <v>279</v>
      </c>
      <c r="C1" s="59" t="s">
        <v>134</v>
      </c>
    </row>
    <row r="2" spans="1:14" ht="7.5" customHeight="1" thickBot="1"/>
    <row r="3" spans="1:14" ht="18" thickBot="1">
      <c r="A3" s="19"/>
      <c r="B3" s="46" t="str">
        <f>'基本入力(総体)'!D6</f>
        <v/>
      </c>
      <c r="C3" s="18" t="s">
        <v>0</v>
      </c>
      <c r="H3" s="105" t="s">
        <v>78</v>
      </c>
      <c r="I3" s="105"/>
      <c r="J3" s="105"/>
      <c r="K3" s="105"/>
      <c r="L3" s="105"/>
      <c r="M3" s="105"/>
    </row>
    <row r="4" spans="1:14" ht="18" thickBot="1">
      <c r="C4" s="18" t="s">
        <v>1</v>
      </c>
      <c r="D4" s="46">
        <f>'基本入力(総体)'!H7</f>
        <v>0</v>
      </c>
      <c r="E4" s="20"/>
      <c r="H4" s="105"/>
      <c r="I4" s="105"/>
      <c r="J4" s="105"/>
      <c r="K4" s="105"/>
      <c r="L4" s="105"/>
      <c r="M4" s="105"/>
    </row>
    <row r="5" spans="1:14" ht="27" thickBot="1">
      <c r="C5" s="21" t="s">
        <v>59</v>
      </c>
      <c r="D5" s="47">
        <f>'基本入力(総体)'!I7</f>
        <v>0</v>
      </c>
      <c r="E5" s="20"/>
      <c r="I5" s="17" t="s">
        <v>77</v>
      </c>
    </row>
    <row r="6" spans="1:14">
      <c r="B6" s="17" t="s">
        <v>60</v>
      </c>
      <c r="D6" s="23"/>
      <c r="E6" s="23"/>
      <c r="K6" s="106" t="s">
        <v>74</v>
      </c>
      <c r="L6" s="106"/>
    </row>
    <row r="7" spans="1:14" s="62" customFormat="1" ht="11.25" customHeight="1">
      <c r="A7" s="60" t="s">
        <v>2</v>
      </c>
      <c r="B7" s="61" t="s">
        <v>3</v>
      </c>
      <c r="C7" s="26" t="s">
        <v>55</v>
      </c>
      <c r="D7" s="25" t="s">
        <v>29</v>
      </c>
      <c r="E7" s="25" t="s">
        <v>31</v>
      </c>
      <c r="F7" s="25" t="s">
        <v>2</v>
      </c>
      <c r="G7" s="25" t="s">
        <v>4</v>
      </c>
      <c r="H7" s="27" t="s">
        <v>53</v>
      </c>
      <c r="I7" s="27" t="s">
        <v>51</v>
      </c>
      <c r="K7" s="53" t="s">
        <v>75</v>
      </c>
      <c r="L7" s="24" t="s">
        <v>29</v>
      </c>
      <c r="M7" s="24" t="s">
        <v>31</v>
      </c>
      <c r="N7" s="24" t="s">
        <v>2</v>
      </c>
    </row>
    <row r="8" spans="1:14" s="62" customFormat="1" ht="11.25" customHeight="1">
      <c r="A8" s="60">
        <v>1</v>
      </c>
      <c r="B8" s="61" t="s">
        <v>39</v>
      </c>
      <c r="C8" s="41"/>
      <c r="D8" s="54" t="str">
        <f>IF(C8=0,"",VLOOKUP(C8,'基本入力(総体)'!$B$13:$E$62,2))</f>
        <v/>
      </c>
      <c r="E8" s="26" t="str">
        <f>IF(C8=0,"",VLOOKUP(C8,'基本入力(総体)'!$B$13:$E$62,3))</f>
        <v/>
      </c>
      <c r="F8" s="28" t="str">
        <f>IF(C8=0,"",VLOOKUP(C8,'基本入力(総体)'!$B$13:$E$62,4))</f>
        <v/>
      </c>
      <c r="G8" s="44"/>
      <c r="H8" s="67" t="str">
        <f>CONCATENATE(D8,"(",F8,")")</f>
        <v>()</v>
      </c>
      <c r="I8" s="28" t="str">
        <f>$B$3</f>
        <v/>
      </c>
      <c r="K8" s="24" t="str">
        <f>'基本入力(総体)'!B13</f>
        <v/>
      </c>
      <c r="L8" s="24" t="str">
        <f>IF('基本入力(総体)'!C13="","",'基本入力(総体)'!C13)</f>
        <v/>
      </c>
      <c r="M8" s="24" t="str">
        <f>IF('基本入力(総体)'!D13="","",'基本入力(総体)'!D13)</f>
        <v/>
      </c>
      <c r="N8" s="24" t="str">
        <f>IF('基本入力(総体)'!E13="","",'基本入力(総体)'!E13)</f>
        <v/>
      </c>
    </row>
    <row r="9" spans="1:14" s="62" customFormat="1" ht="11.25" customHeight="1">
      <c r="A9" s="60">
        <v>1</v>
      </c>
      <c r="B9" s="61" t="s">
        <v>39</v>
      </c>
      <c r="C9" s="41"/>
      <c r="D9" s="54" t="str">
        <f>IF(C9=0,"",VLOOKUP(C9,'基本入力(総体)'!$B$13:$E$62,2))</f>
        <v/>
      </c>
      <c r="E9" s="26" t="str">
        <f>IF(C9=0,"",VLOOKUP(C9,'基本入力(総体)'!$B$13:$E$62,3))</f>
        <v/>
      </c>
      <c r="F9" s="28" t="str">
        <f>IF(C9=0,"",VLOOKUP(C9,'基本入力(総体)'!$B$13:$E$62,4))</f>
        <v/>
      </c>
      <c r="G9" s="44"/>
      <c r="H9" s="67" t="str">
        <f>CONCATENATE(D9,"(",F9,")")</f>
        <v>()</v>
      </c>
      <c r="I9" s="28" t="str">
        <f t="shared" ref="I9:I67" si="0">$B$3</f>
        <v/>
      </c>
      <c r="K9" s="24" t="str">
        <f>'基本入力(総体)'!B14</f>
        <v/>
      </c>
      <c r="L9" s="24" t="str">
        <f>IF('基本入力(総体)'!C14="","",'基本入力(総体)'!C14)</f>
        <v/>
      </c>
      <c r="M9" s="24" t="str">
        <f>IF('基本入力(総体)'!D14="","",'基本入力(総体)'!D14)</f>
        <v/>
      </c>
      <c r="N9" s="24" t="str">
        <f>IF('基本入力(総体)'!E14="","",'基本入力(総体)'!E14)</f>
        <v/>
      </c>
    </row>
    <row r="10" spans="1:14" s="62" customFormat="1" ht="11.25" customHeight="1">
      <c r="A10" s="63">
        <v>1</v>
      </c>
      <c r="B10" s="64" t="s">
        <v>5</v>
      </c>
      <c r="C10" s="42"/>
      <c r="D10" s="55" t="str">
        <f>IF(C10=0,"",VLOOKUP(C10,'基本入力(総体)'!$B$13:$E$62,2))</f>
        <v/>
      </c>
      <c r="E10" s="56" t="str">
        <f>IF(C10=0,"",VLOOKUP(C10,'基本入力(総体)'!$B$13:$E$62,3))</f>
        <v/>
      </c>
      <c r="F10" s="32" t="str">
        <f>IF(C10=0,"",VLOOKUP(C10,'基本入力(総体)'!$B$13:$E$62,4))</f>
        <v/>
      </c>
      <c r="G10" s="45"/>
      <c r="H10" s="67" t="str">
        <f t="shared" ref="H10:H67" si="1">CONCATENATE(D10,"(",F10,")")</f>
        <v>()</v>
      </c>
      <c r="I10" s="28" t="str">
        <f t="shared" si="0"/>
        <v/>
      </c>
      <c r="K10" s="24" t="str">
        <f>'基本入力(総体)'!B15</f>
        <v/>
      </c>
      <c r="L10" s="24" t="str">
        <f>IF('基本入力(総体)'!C15="","",'基本入力(総体)'!C15)</f>
        <v/>
      </c>
      <c r="M10" s="24" t="str">
        <f>IF('基本入力(総体)'!D15="","",'基本入力(総体)'!D15)</f>
        <v/>
      </c>
      <c r="N10" s="24" t="str">
        <f>IF('基本入力(総体)'!E15="","",'基本入力(総体)'!E15)</f>
        <v/>
      </c>
    </row>
    <row r="11" spans="1:14" s="62" customFormat="1" ht="11.25" customHeight="1">
      <c r="A11" s="60">
        <v>1</v>
      </c>
      <c r="B11" s="61" t="s">
        <v>30</v>
      </c>
      <c r="C11" s="41"/>
      <c r="D11" s="54" t="str">
        <f>IF(C11=0,"",VLOOKUP(C11,'基本入力(総体)'!$B$13:$E$62,2))</f>
        <v/>
      </c>
      <c r="E11" s="26" t="str">
        <f>IF(C11=0,"",VLOOKUP(C11,'基本入力(総体)'!$B$13:$E$62,3))</f>
        <v/>
      </c>
      <c r="F11" s="28" t="str">
        <f>IF(C11=0,"",VLOOKUP(C11,'基本入力(総体)'!$B$13:$E$62,4))</f>
        <v/>
      </c>
      <c r="G11" s="44"/>
      <c r="H11" s="67" t="str">
        <f t="shared" si="1"/>
        <v>()</v>
      </c>
      <c r="I11" s="28" t="str">
        <f t="shared" si="0"/>
        <v/>
      </c>
      <c r="K11" s="24" t="str">
        <f>'基本入力(総体)'!B16</f>
        <v/>
      </c>
      <c r="L11" s="24" t="str">
        <f>IF('基本入力(総体)'!C16="","",'基本入力(総体)'!C16)</f>
        <v/>
      </c>
      <c r="M11" s="24" t="str">
        <f>IF('基本入力(総体)'!D16="","",'基本入力(総体)'!D16)</f>
        <v/>
      </c>
      <c r="N11" s="24" t="str">
        <f>IF('基本入力(総体)'!E16="","",'基本入力(総体)'!E16)</f>
        <v/>
      </c>
    </row>
    <row r="12" spans="1:14" s="62" customFormat="1" ht="11.25" customHeight="1">
      <c r="A12" s="60">
        <v>1</v>
      </c>
      <c r="B12" s="61" t="s">
        <v>30</v>
      </c>
      <c r="C12" s="41"/>
      <c r="D12" s="54" t="str">
        <f>IF(C12=0,"",VLOOKUP(C12,'基本入力(総体)'!$B$13:$E$62,2))</f>
        <v/>
      </c>
      <c r="E12" s="26" t="str">
        <f>IF(C12=0,"",VLOOKUP(C12,'基本入力(総体)'!$B$13:$E$62,3))</f>
        <v/>
      </c>
      <c r="F12" s="28" t="str">
        <f>IF(C12=0,"",VLOOKUP(C12,'基本入力(総体)'!$B$13:$E$62,4))</f>
        <v/>
      </c>
      <c r="G12" s="44"/>
      <c r="H12" s="67" t="str">
        <f t="shared" si="1"/>
        <v>()</v>
      </c>
      <c r="I12" s="28" t="str">
        <f t="shared" si="0"/>
        <v/>
      </c>
      <c r="K12" s="24" t="str">
        <f>'基本入力(総体)'!B17</f>
        <v/>
      </c>
      <c r="L12" s="24" t="str">
        <f>IF('基本入力(総体)'!C17="","",'基本入力(総体)'!C17)</f>
        <v/>
      </c>
      <c r="M12" s="24" t="str">
        <f>IF('基本入力(総体)'!D17="","",'基本入力(総体)'!D17)</f>
        <v/>
      </c>
      <c r="N12" s="24" t="str">
        <f>IF('基本入力(総体)'!E17="","",'基本入力(総体)'!E17)</f>
        <v/>
      </c>
    </row>
    <row r="13" spans="1:14" s="62" customFormat="1" ht="11.25" customHeight="1">
      <c r="A13" s="63">
        <v>1</v>
      </c>
      <c r="B13" s="64" t="s">
        <v>6</v>
      </c>
      <c r="C13" s="42"/>
      <c r="D13" s="55" t="str">
        <f>IF(C13=0,"",VLOOKUP(C13,'基本入力(総体)'!$B$13:$E$62,2))</f>
        <v/>
      </c>
      <c r="E13" s="56" t="str">
        <f>IF(C13=0,"",VLOOKUP(C13,'基本入力(総体)'!$B$13:$E$62,3))</f>
        <v/>
      </c>
      <c r="F13" s="32" t="str">
        <f>IF(C13=0,"",VLOOKUP(C13,'基本入力(総体)'!$B$13:$E$62,4))</f>
        <v/>
      </c>
      <c r="G13" s="45"/>
      <c r="H13" s="67" t="str">
        <f t="shared" si="1"/>
        <v>()</v>
      </c>
      <c r="I13" s="28" t="str">
        <f t="shared" si="0"/>
        <v/>
      </c>
      <c r="K13" s="24" t="str">
        <f>'基本入力(総体)'!B18</f>
        <v/>
      </c>
      <c r="L13" s="24" t="str">
        <f>IF('基本入力(総体)'!C18="","",'基本入力(総体)'!C18)</f>
        <v/>
      </c>
      <c r="M13" s="24" t="str">
        <f>IF('基本入力(総体)'!D18="","",'基本入力(総体)'!D18)</f>
        <v/>
      </c>
      <c r="N13" s="24" t="str">
        <f>IF('基本入力(総体)'!E18="","",'基本入力(総体)'!E18)</f>
        <v/>
      </c>
    </row>
    <row r="14" spans="1:14" s="62" customFormat="1" ht="11.25" customHeight="1">
      <c r="A14" s="60">
        <v>2</v>
      </c>
      <c r="B14" s="61" t="s">
        <v>25</v>
      </c>
      <c r="C14" s="41"/>
      <c r="D14" s="54" t="str">
        <f>IF(C14=0,"",VLOOKUP(C14,'基本入力(総体)'!$B$13:$E$62,2))</f>
        <v/>
      </c>
      <c r="E14" s="26" t="str">
        <f>IF(C14=0,"",VLOOKUP(C14,'基本入力(総体)'!$B$13:$E$62,3))</f>
        <v/>
      </c>
      <c r="F14" s="28" t="str">
        <f>IF(C14=0,"",VLOOKUP(C14,'基本入力(総体)'!$B$13:$E$62,4))</f>
        <v/>
      </c>
      <c r="G14" s="44"/>
      <c r="H14" s="67" t="str">
        <f t="shared" si="1"/>
        <v>()</v>
      </c>
      <c r="I14" s="28" t="str">
        <f t="shared" si="0"/>
        <v/>
      </c>
      <c r="K14" s="24" t="str">
        <f>'基本入力(総体)'!B19</f>
        <v/>
      </c>
      <c r="L14" s="24" t="str">
        <f>IF('基本入力(総体)'!C19="","",'基本入力(総体)'!C19)</f>
        <v/>
      </c>
      <c r="M14" s="24" t="str">
        <f>IF('基本入力(総体)'!D19="","",'基本入力(総体)'!D19)</f>
        <v/>
      </c>
      <c r="N14" s="24" t="str">
        <f>IF('基本入力(総体)'!E19="","",'基本入力(総体)'!E19)</f>
        <v/>
      </c>
    </row>
    <row r="15" spans="1:14" s="62" customFormat="1" ht="11.25" customHeight="1">
      <c r="A15" s="60">
        <v>2</v>
      </c>
      <c r="B15" s="61" t="s">
        <v>25</v>
      </c>
      <c r="C15" s="41"/>
      <c r="D15" s="54" t="str">
        <f>IF(C15=0,"",VLOOKUP(C15,'基本入力(総体)'!$B$13:$E$62,2))</f>
        <v/>
      </c>
      <c r="E15" s="26" t="str">
        <f>IF(C15=0,"",VLOOKUP(C15,'基本入力(総体)'!$B$13:$E$62,3))</f>
        <v/>
      </c>
      <c r="F15" s="28" t="str">
        <f>IF(C15=0,"",VLOOKUP(C15,'基本入力(総体)'!$B$13:$E$62,4))</f>
        <v/>
      </c>
      <c r="G15" s="44"/>
      <c r="H15" s="67" t="str">
        <f t="shared" si="1"/>
        <v>()</v>
      </c>
      <c r="I15" s="28" t="str">
        <f t="shared" si="0"/>
        <v/>
      </c>
      <c r="K15" s="24" t="str">
        <f>'基本入力(総体)'!B20</f>
        <v/>
      </c>
      <c r="L15" s="24" t="str">
        <f>IF('基本入力(総体)'!C20="","",'基本入力(総体)'!C20)</f>
        <v/>
      </c>
      <c r="M15" s="24" t="str">
        <f>IF('基本入力(総体)'!D20="","",'基本入力(総体)'!D20)</f>
        <v/>
      </c>
      <c r="N15" s="24" t="str">
        <f>IF('基本入力(総体)'!E20="","",'基本入力(総体)'!E20)</f>
        <v/>
      </c>
    </row>
    <row r="16" spans="1:14" s="62" customFormat="1" ht="11.25" customHeight="1">
      <c r="A16" s="63">
        <v>2</v>
      </c>
      <c r="B16" s="64" t="s">
        <v>5</v>
      </c>
      <c r="C16" s="42"/>
      <c r="D16" s="55" t="str">
        <f>IF(C16=0,"",VLOOKUP(C16,'基本入力(総体)'!$B$13:$E$62,2))</f>
        <v/>
      </c>
      <c r="E16" s="56" t="str">
        <f>IF(C16=0,"",VLOOKUP(C16,'基本入力(総体)'!$B$13:$E$62,3))</f>
        <v/>
      </c>
      <c r="F16" s="32" t="str">
        <f>IF(C16=0,"",VLOOKUP(C16,'基本入力(総体)'!$B$13:$E$62,4))</f>
        <v/>
      </c>
      <c r="G16" s="45"/>
      <c r="H16" s="67" t="str">
        <f t="shared" si="1"/>
        <v>()</v>
      </c>
      <c r="I16" s="28" t="str">
        <f t="shared" si="0"/>
        <v/>
      </c>
      <c r="K16" s="24" t="str">
        <f>'基本入力(総体)'!B21</f>
        <v/>
      </c>
      <c r="L16" s="24" t="str">
        <f>IF('基本入力(総体)'!C21="","",'基本入力(総体)'!C21)</f>
        <v/>
      </c>
      <c r="M16" s="24" t="str">
        <f>IF('基本入力(総体)'!D21="","",'基本入力(総体)'!D21)</f>
        <v/>
      </c>
      <c r="N16" s="24" t="str">
        <f>IF('基本入力(総体)'!E21="","",'基本入力(総体)'!E21)</f>
        <v/>
      </c>
    </row>
    <row r="17" spans="1:14" s="62" customFormat="1" ht="11.25" customHeight="1">
      <c r="A17" s="60">
        <v>2</v>
      </c>
      <c r="B17" s="61" t="s">
        <v>30</v>
      </c>
      <c r="C17" s="41"/>
      <c r="D17" s="54" t="str">
        <f>IF(C17=0,"",VLOOKUP(C17,'基本入力(総体)'!$B$13:$E$62,2))</f>
        <v/>
      </c>
      <c r="E17" s="26" t="str">
        <f>IF(C17=0,"",VLOOKUP(C17,'基本入力(総体)'!$B$13:$E$62,3))</f>
        <v/>
      </c>
      <c r="F17" s="28" t="str">
        <f>IF(C17=0,"",VLOOKUP(C17,'基本入力(総体)'!$B$13:$E$62,4))</f>
        <v/>
      </c>
      <c r="G17" s="44"/>
      <c r="H17" s="67" t="str">
        <f t="shared" si="1"/>
        <v>()</v>
      </c>
      <c r="I17" s="28" t="str">
        <f t="shared" si="0"/>
        <v/>
      </c>
      <c r="K17" s="24" t="str">
        <f>'基本入力(総体)'!B22</f>
        <v/>
      </c>
      <c r="L17" s="24" t="str">
        <f>IF('基本入力(総体)'!C22="","",'基本入力(総体)'!C22)</f>
        <v/>
      </c>
      <c r="M17" s="24" t="str">
        <f>IF('基本入力(総体)'!D22="","",'基本入力(総体)'!D22)</f>
        <v/>
      </c>
      <c r="N17" s="24" t="str">
        <f>IF('基本入力(総体)'!E22="","",'基本入力(総体)'!E22)</f>
        <v/>
      </c>
    </row>
    <row r="18" spans="1:14" s="62" customFormat="1" ht="11.25" customHeight="1">
      <c r="A18" s="60">
        <v>2</v>
      </c>
      <c r="B18" s="61" t="s">
        <v>30</v>
      </c>
      <c r="C18" s="41"/>
      <c r="D18" s="54" t="str">
        <f>IF(C18=0,"",VLOOKUP(C18,'基本入力(総体)'!$B$13:$E$62,2))</f>
        <v/>
      </c>
      <c r="E18" s="26" t="str">
        <f>IF(C18=0,"",VLOOKUP(C18,'基本入力(総体)'!$B$13:$E$62,3))</f>
        <v/>
      </c>
      <c r="F18" s="28" t="str">
        <f>IF(C18=0,"",VLOOKUP(C18,'基本入力(総体)'!$B$13:$E$62,4))</f>
        <v/>
      </c>
      <c r="G18" s="44"/>
      <c r="H18" s="67" t="str">
        <f t="shared" si="1"/>
        <v>()</v>
      </c>
      <c r="I18" s="28" t="str">
        <f t="shared" si="0"/>
        <v/>
      </c>
      <c r="K18" s="24" t="str">
        <f>'基本入力(総体)'!B23</f>
        <v/>
      </c>
      <c r="L18" s="24" t="str">
        <f>IF('基本入力(総体)'!C23="","",'基本入力(総体)'!C23)</f>
        <v/>
      </c>
      <c r="M18" s="24" t="str">
        <f>IF('基本入力(総体)'!D23="","",'基本入力(総体)'!D23)</f>
        <v/>
      </c>
      <c r="N18" s="24" t="str">
        <f>IF('基本入力(総体)'!E23="","",'基本入力(総体)'!E23)</f>
        <v/>
      </c>
    </row>
    <row r="19" spans="1:14" s="62" customFormat="1" ht="11.25" customHeight="1">
      <c r="A19" s="63">
        <v>2</v>
      </c>
      <c r="B19" s="64" t="s">
        <v>6</v>
      </c>
      <c r="C19" s="42"/>
      <c r="D19" s="55" t="str">
        <f>IF(C19=0,"",VLOOKUP(C19,'基本入力(総体)'!$B$13:$E$62,2))</f>
        <v/>
      </c>
      <c r="E19" s="56" t="str">
        <f>IF(C19=0,"",VLOOKUP(C19,'基本入力(総体)'!$B$13:$E$62,3))</f>
        <v/>
      </c>
      <c r="F19" s="32" t="str">
        <f>IF(C19=0,"",VLOOKUP(C19,'基本入力(総体)'!$B$13:$E$62,4))</f>
        <v/>
      </c>
      <c r="G19" s="45"/>
      <c r="H19" s="67" t="str">
        <f t="shared" si="1"/>
        <v>()</v>
      </c>
      <c r="I19" s="28" t="str">
        <f t="shared" si="0"/>
        <v/>
      </c>
      <c r="K19" s="24" t="str">
        <f>'基本入力(総体)'!B24</f>
        <v/>
      </c>
      <c r="L19" s="24" t="str">
        <f>IF('基本入力(総体)'!C24="","",'基本入力(総体)'!C24)</f>
        <v/>
      </c>
      <c r="M19" s="24" t="str">
        <f>IF('基本入力(総体)'!D24="","",'基本入力(総体)'!D24)</f>
        <v/>
      </c>
      <c r="N19" s="24" t="str">
        <f>IF('基本入力(総体)'!E24="","",'基本入力(総体)'!E24)</f>
        <v/>
      </c>
    </row>
    <row r="20" spans="1:14" s="62" customFormat="1" ht="11.25" customHeight="1">
      <c r="A20" s="60">
        <v>3</v>
      </c>
      <c r="B20" s="61" t="s">
        <v>25</v>
      </c>
      <c r="C20" s="41"/>
      <c r="D20" s="54" t="str">
        <f>IF(C20=0,"",VLOOKUP(C20,'基本入力(総体)'!$B$13:$E$62,2))</f>
        <v/>
      </c>
      <c r="E20" s="26" t="str">
        <f>IF(C20=0,"",VLOOKUP(C20,'基本入力(総体)'!$B$13:$E$62,3))</f>
        <v/>
      </c>
      <c r="F20" s="28" t="str">
        <f>IF(C20=0,"",VLOOKUP(C20,'基本入力(総体)'!$B$13:$E$62,4))</f>
        <v/>
      </c>
      <c r="G20" s="44"/>
      <c r="H20" s="67" t="str">
        <f t="shared" si="1"/>
        <v>()</v>
      </c>
      <c r="I20" s="28" t="str">
        <f t="shared" si="0"/>
        <v/>
      </c>
      <c r="K20" s="24" t="str">
        <f>'基本入力(総体)'!B25</f>
        <v/>
      </c>
      <c r="L20" s="24" t="str">
        <f>IF('基本入力(総体)'!C25="","",'基本入力(総体)'!C25)</f>
        <v/>
      </c>
      <c r="M20" s="24" t="str">
        <f>IF('基本入力(総体)'!D25="","",'基本入力(総体)'!D25)</f>
        <v/>
      </c>
      <c r="N20" s="24" t="str">
        <f>IF('基本入力(総体)'!E25="","",'基本入力(総体)'!E25)</f>
        <v/>
      </c>
    </row>
    <row r="21" spans="1:14" s="62" customFormat="1" ht="11.25" customHeight="1">
      <c r="A21" s="60">
        <v>3</v>
      </c>
      <c r="B21" s="61" t="s">
        <v>25</v>
      </c>
      <c r="C21" s="41"/>
      <c r="D21" s="54" t="str">
        <f>IF(C21=0,"",VLOOKUP(C21,'基本入力(総体)'!$B$13:$E$62,2))</f>
        <v/>
      </c>
      <c r="E21" s="26" t="str">
        <f>IF(C21=0,"",VLOOKUP(C21,'基本入力(総体)'!$B$13:$E$62,3))</f>
        <v/>
      </c>
      <c r="F21" s="28" t="str">
        <f>IF(C21=0,"",VLOOKUP(C21,'基本入力(総体)'!$B$13:$E$62,4))</f>
        <v/>
      </c>
      <c r="G21" s="44"/>
      <c r="H21" s="67" t="str">
        <f t="shared" si="1"/>
        <v>()</v>
      </c>
      <c r="I21" s="28" t="str">
        <f t="shared" si="0"/>
        <v/>
      </c>
      <c r="K21" s="24" t="str">
        <f>'基本入力(総体)'!B26</f>
        <v/>
      </c>
      <c r="L21" s="24" t="str">
        <f>IF('基本入力(総体)'!C26="","",'基本入力(総体)'!C26)</f>
        <v/>
      </c>
      <c r="M21" s="24" t="str">
        <f>IF('基本入力(総体)'!D26="","",'基本入力(総体)'!D26)</f>
        <v/>
      </c>
      <c r="N21" s="24" t="str">
        <f>IF('基本入力(総体)'!E26="","",'基本入力(総体)'!E26)</f>
        <v/>
      </c>
    </row>
    <row r="22" spans="1:14" s="62" customFormat="1" ht="11.25" customHeight="1">
      <c r="A22" s="63">
        <v>3</v>
      </c>
      <c r="B22" s="64" t="s">
        <v>5</v>
      </c>
      <c r="C22" s="42"/>
      <c r="D22" s="55" t="str">
        <f>IF(C22=0,"",VLOOKUP(C22,'基本入力(総体)'!$B$13:$E$62,2))</f>
        <v/>
      </c>
      <c r="E22" s="56" t="str">
        <f>IF(C22=0,"",VLOOKUP(C22,'基本入力(総体)'!$B$13:$E$62,3))</f>
        <v/>
      </c>
      <c r="F22" s="32" t="str">
        <f>IF(C22=0,"",VLOOKUP(C22,'基本入力(総体)'!$B$13:$E$62,4))</f>
        <v/>
      </c>
      <c r="G22" s="45"/>
      <c r="H22" s="67" t="str">
        <f t="shared" si="1"/>
        <v>()</v>
      </c>
      <c r="I22" s="28" t="str">
        <f t="shared" si="0"/>
        <v/>
      </c>
      <c r="K22" s="24" t="str">
        <f>'基本入力(総体)'!B27</f>
        <v/>
      </c>
      <c r="L22" s="24" t="str">
        <f>IF('基本入力(総体)'!C27="","",'基本入力(総体)'!C27)</f>
        <v/>
      </c>
      <c r="M22" s="24" t="str">
        <f>IF('基本入力(総体)'!D27="","",'基本入力(総体)'!D27)</f>
        <v/>
      </c>
      <c r="N22" s="24" t="str">
        <f>IF('基本入力(総体)'!E27="","",'基本入力(総体)'!E27)</f>
        <v/>
      </c>
    </row>
    <row r="23" spans="1:14" s="62" customFormat="1" ht="11.25" customHeight="1">
      <c r="A23" s="60">
        <v>3</v>
      </c>
      <c r="B23" s="61" t="s">
        <v>30</v>
      </c>
      <c r="C23" s="41"/>
      <c r="D23" s="54" t="str">
        <f>IF(C23=0,"",VLOOKUP(C23,'基本入力(総体)'!$B$13:$E$62,2))</f>
        <v/>
      </c>
      <c r="E23" s="26" t="str">
        <f>IF(C23=0,"",VLOOKUP(C23,'基本入力(総体)'!$B$13:$E$62,3))</f>
        <v/>
      </c>
      <c r="F23" s="28" t="str">
        <f>IF(C23=0,"",VLOOKUP(C23,'基本入力(総体)'!$B$13:$E$62,4))</f>
        <v/>
      </c>
      <c r="G23" s="44"/>
      <c r="H23" s="67" t="str">
        <f t="shared" si="1"/>
        <v>()</v>
      </c>
      <c r="I23" s="28" t="str">
        <f t="shared" si="0"/>
        <v/>
      </c>
      <c r="K23" s="24" t="str">
        <f>'基本入力(総体)'!B28</f>
        <v/>
      </c>
      <c r="L23" s="24" t="str">
        <f>IF('基本入力(総体)'!C28="","",'基本入力(総体)'!C28)</f>
        <v/>
      </c>
      <c r="M23" s="24" t="str">
        <f>IF('基本入力(総体)'!D28="","",'基本入力(総体)'!D28)</f>
        <v/>
      </c>
      <c r="N23" s="24" t="str">
        <f>IF('基本入力(総体)'!E28="","",'基本入力(総体)'!E28)</f>
        <v/>
      </c>
    </row>
    <row r="24" spans="1:14" s="62" customFormat="1" ht="11.25" customHeight="1">
      <c r="A24" s="60">
        <v>3</v>
      </c>
      <c r="B24" s="61" t="s">
        <v>30</v>
      </c>
      <c r="C24" s="41"/>
      <c r="D24" s="54" t="str">
        <f>IF(C24=0,"",VLOOKUP(C24,'基本入力(総体)'!$B$13:$E$62,2))</f>
        <v/>
      </c>
      <c r="E24" s="26" t="str">
        <f>IF(C24=0,"",VLOOKUP(C24,'基本入力(総体)'!$B$13:$E$62,3))</f>
        <v/>
      </c>
      <c r="F24" s="28" t="str">
        <f>IF(C24=0,"",VLOOKUP(C24,'基本入力(総体)'!$B$13:$E$62,4))</f>
        <v/>
      </c>
      <c r="G24" s="44"/>
      <c r="H24" s="67" t="str">
        <f t="shared" si="1"/>
        <v>()</v>
      </c>
      <c r="I24" s="28" t="str">
        <f t="shared" si="0"/>
        <v/>
      </c>
      <c r="K24" s="24" t="str">
        <f>'基本入力(総体)'!B29</f>
        <v/>
      </c>
      <c r="L24" s="24" t="str">
        <f>IF('基本入力(総体)'!C29="","",'基本入力(総体)'!C29)</f>
        <v/>
      </c>
      <c r="M24" s="24" t="str">
        <f>IF('基本入力(総体)'!D29="","",'基本入力(総体)'!D29)</f>
        <v/>
      </c>
      <c r="N24" s="24" t="str">
        <f>IF('基本入力(総体)'!E29="","",'基本入力(総体)'!E29)</f>
        <v/>
      </c>
    </row>
    <row r="25" spans="1:14" s="62" customFormat="1" ht="11.25" customHeight="1">
      <c r="A25" s="63">
        <v>3</v>
      </c>
      <c r="B25" s="64" t="s">
        <v>6</v>
      </c>
      <c r="C25" s="42"/>
      <c r="D25" s="55" t="str">
        <f>IF(C25=0,"",VLOOKUP(C25,'基本入力(総体)'!$B$13:$E$62,2))</f>
        <v/>
      </c>
      <c r="E25" s="56" t="str">
        <f>IF(C25=0,"",VLOOKUP(C25,'基本入力(総体)'!$B$13:$E$62,3))</f>
        <v/>
      </c>
      <c r="F25" s="32" t="str">
        <f>IF(C25=0,"",VLOOKUP(C25,'基本入力(総体)'!$B$13:$E$62,4))</f>
        <v/>
      </c>
      <c r="G25" s="45"/>
      <c r="H25" s="67" t="str">
        <f t="shared" si="1"/>
        <v>()</v>
      </c>
      <c r="I25" s="28" t="str">
        <f t="shared" si="0"/>
        <v/>
      </c>
      <c r="K25" s="24" t="str">
        <f>'基本入力(総体)'!B30</f>
        <v/>
      </c>
      <c r="L25" s="24" t="str">
        <f>IF('基本入力(総体)'!C30="","",'基本入力(総体)'!C30)</f>
        <v/>
      </c>
      <c r="M25" s="24" t="str">
        <f>IF('基本入力(総体)'!D30="","",'基本入力(総体)'!D30)</f>
        <v/>
      </c>
      <c r="N25" s="24" t="str">
        <f>IF('基本入力(総体)'!E30="","",'基本入力(総体)'!E30)</f>
        <v/>
      </c>
    </row>
    <row r="26" spans="1:14" s="62" customFormat="1" ht="11.25" customHeight="1">
      <c r="A26" s="60" t="s">
        <v>7</v>
      </c>
      <c r="B26" s="61" t="s">
        <v>40</v>
      </c>
      <c r="C26" s="41"/>
      <c r="D26" s="54" t="str">
        <f>IF(C26=0,"",VLOOKUP(C26,'基本入力(総体)'!$B$13:$E$62,2))</f>
        <v/>
      </c>
      <c r="E26" s="26" t="str">
        <f>IF(C26=0,"",VLOOKUP(C26,'基本入力(総体)'!$B$13:$E$62,3))</f>
        <v/>
      </c>
      <c r="F26" s="28" t="str">
        <f>IF(C26=0,"",VLOOKUP(C26,'基本入力(総体)'!$B$13:$E$62,4))</f>
        <v/>
      </c>
      <c r="G26" s="44"/>
      <c r="H26" s="67" t="str">
        <f t="shared" si="1"/>
        <v>()</v>
      </c>
      <c r="I26" s="28" t="str">
        <f t="shared" si="0"/>
        <v/>
      </c>
      <c r="K26" s="24" t="str">
        <f>'基本入力(総体)'!B31</f>
        <v/>
      </c>
      <c r="L26" s="24" t="str">
        <f>IF('基本入力(総体)'!C31="","",'基本入力(総体)'!C31)</f>
        <v/>
      </c>
      <c r="M26" s="24" t="str">
        <f>IF('基本入力(総体)'!D31="","",'基本入力(総体)'!D31)</f>
        <v/>
      </c>
      <c r="N26" s="24" t="str">
        <f>IF('基本入力(総体)'!E31="","",'基本入力(総体)'!E31)</f>
        <v/>
      </c>
    </row>
    <row r="27" spans="1:14" s="62" customFormat="1" ht="11.25" customHeight="1">
      <c r="A27" s="60" t="s">
        <v>7</v>
      </c>
      <c r="B27" s="61" t="s">
        <v>41</v>
      </c>
      <c r="C27" s="41"/>
      <c r="D27" s="54" t="str">
        <f>IF(C27=0,"",VLOOKUP(C27,'基本入力(総体)'!$B$13:$E$62,2))</f>
        <v/>
      </c>
      <c r="E27" s="26" t="str">
        <f>IF(C27=0,"",VLOOKUP(C27,'基本入力(総体)'!$B$13:$E$62,3))</f>
        <v/>
      </c>
      <c r="F27" s="28" t="str">
        <f>IF(C27=0,"",VLOOKUP(C27,'基本入力(総体)'!$B$13:$E$62,4))</f>
        <v/>
      </c>
      <c r="G27" s="44"/>
      <c r="H27" s="67" t="str">
        <f t="shared" si="1"/>
        <v>()</v>
      </c>
      <c r="I27" s="28" t="str">
        <f t="shared" si="0"/>
        <v/>
      </c>
      <c r="K27" s="24" t="str">
        <f>'基本入力(総体)'!B32</f>
        <v/>
      </c>
      <c r="L27" s="24" t="str">
        <f>IF('基本入力(総体)'!C32="","",'基本入力(総体)'!C32)</f>
        <v/>
      </c>
      <c r="M27" s="24" t="str">
        <f>IF('基本入力(総体)'!D32="","",'基本入力(総体)'!D32)</f>
        <v/>
      </c>
      <c r="N27" s="24" t="str">
        <f>IF('基本入力(総体)'!E32="","",'基本入力(総体)'!E32)</f>
        <v/>
      </c>
    </row>
    <row r="28" spans="1:14" s="62" customFormat="1" ht="11.25" customHeight="1">
      <c r="A28" s="63" t="s">
        <v>7</v>
      </c>
      <c r="B28" s="64" t="s">
        <v>8</v>
      </c>
      <c r="C28" s="42"/>
      <c r="D28" s="55" t="str">
        <f>IF(C28=0,"",VLOOKUP(C28,'基本入力(総体)'!$B$13:$E$62,2))</f>
        <v/>
      </c>
      <c r="E28" s="56" t="str">
        <f>IF(C28=0,"",VLOOKUP(C28,'基本入力(総体)'!$B$13:$E$62,3))</f>
        <v/>
      </c>
      <c r="F28" s="32" t="str">
        <f>IF(C28=0,"",VLOOKUP(C28,'基本入力(総体)'!$B$13:$E$62,4))</f>
        <v/>
      </c>
      <c r="G28" s="45"/>
      <c r="H28" s="67" t="str">
        <f t="shared" si="1"/>
        <v>()</v>
      </c>
      <c r="I28" s="28" t="str">
        <f t="shared" si="0"/>
        <v/>
      </c>
      <c r="K28" s="24" t="str">
        <f>'基本入力(総体)'!B33</f>
        <v/>
      </c>
      <c r="L28" s="24" t="str">
        <f>IF('基本入力(総体)'!C33="","",'基本入力(総体)'!C33)</f>
        <v/>
      </c>
      <c r="M28" s="24" t="str">
        <f>IF('基本入力(総体)'!D33="","",'基本入力(総体)'!D33)</f>
        <v/>
      </c>
      <c r="N28" s="24" t="str">
        <f>IF('基本入力(総体)'!E33="","",'基本入力(総体)'!E33)</f>
        <v/>
      </c>
    </row>
    <row r="29" spans="1:14" s="62" customFormat="1" ht="11.25" customHeight="1">
      <c r="A29" s="60" t="s">
        <v>7</v>
      </c>
      <c r="B29" s="61" t="s">
        <v>9</v>
      </c>
      <c r="C29" s="41"/>
      <c r="D29" s="54" t="str">
        <f>IF(C29=0,"",VLOOKUP(C29,'基本入力(総体)'!$B$13:$E$62,2))</f>
        <v/>
      </c>
      <c r="E29" s="26" t="str">
        <f>IF(C29=0,"",VLOOKUP(C29,'基本入力(総体)'!$B$13:$E$62,3))</f>
        <v/>
      </c>
      <c r="F29" s="28" t="str">
        <f>IF(C29=0,"",VLOOKUP(C29,'基本入力(総体)'!$B$13:$E$62,4))</f>
        <v/>
      </c>
      <c r="G29" s="44"/>
      <c r="H29" s="67" t="str">
        <f t="shared" si="1"/>
        <v>()</v>
      </c>
      <c r="I29" s="28" t="str">
        <f t="shared" si="0"/>
        <v/>
      </c>
      <c r="K29" s="24" t="str">
        <f>'基本入力(総体)'!B34</f>
        <v/>
      </c>
      <c r="L29" s="24" t="str">
        <f>IF('基本入力(総体)'!C34="","",'基本入力(総体)'!C34)</f>
        <v/>
      </c>
      <c r="M29" s="24" t="str">
        <f>IF('基本入力(総体)'!D34="","",'基本入力(総体)'!D34)</f>
        <v/>
      </c>
      <c r="N29" s="24" t="str">
        <f>IF('基本入力(総体)'!E34="","",'基本入力(総体)'!E34)</f>
        <v/>
      </c>
    </row>
    <row r="30" spans="1:14" s="62" customFormat="1" ht="11.25" customHeight="1">
      <c r="A30" s="60" t="s">
        <v>7</v>
      </c>
      <c r="B30" s="61" t="s">
        <v>9</v>
      </c>
      <c r="C30" s="41"/>
      <c r="D30" s="54" t="str">
        <f>IF(C30=0,"",VLOOKUP(C30,'基本入力(総体)'!$B$13:$E$62,2))</f>
        <v/>
      </c>
      <c r="E30" s="26" t="str">
        <f>IF(C30=0,"",VLOOKUP(C30,'基本入力(総体)'!$B$13:$E$62,3))</f>
        <v/>
      </c>
      <c r="F30" s="28" t="str">
        <f>IF(C30=0,"",VLOOKUP(C30,'基本入力(総体)'!$B$13:$E$62,4))</f>
        <v/>
      </c>
      <c r="G30" s="44"/>
      <c r="H30" s="67" t="str">
        <f t="shared" si="1"/>
        <v>()</v>
      </c>
      <c r="I30" s="28" t="str">
        <f t="shared" si="0"/>
        <v/>
      </c>
      <c r="K30" s="24" t="str">
        <f>'基本入力(総体)'!B35</f>
        <v/>
      </c>
      <c r="L30" s="24" t="str">
        <f>IF('基本入力(総体)'!C35="","",'基本入力(総体)'!C35)</f>
        <v/>
      </c>
      <c r="M30" s="24" t="str">
        <f>IF('基本入力(総体)'!D35="","",'基本入力(総体)'!D35)</f>
        <v/>
      </c>
      <c r="N30" s="24" t="str">
        <f>IF('基本入力(総体)'!E35="","",'基本入力(総体)'!E35)</f>
        <v/>
      </c>
    </row>
    <row r="31" spans="1:14" s="62" customFormat="1" ht="11.25" customHeight="1">
      <c r="A31" s="60" t="s">
        <v>7</v>
      </c>
      <c r="B31" s="61" t="s">
        <v>9</v>
      </c>
      <c r="C31" s="41"/>
      <c r="D31" s="54" t="str">
        <f>IF(C31=0,"",VLOOKUP(C31,'基本入力(総体)'!$B$13:$E$62,2))</f>
        <v/>
      </c>
      <c r="E31" s="26" t="str">
        <f>IF(C31=0,"",VLOOKUP(C31,'基本入力(総体)'!$B$13:$E$62,3))</f>
        <v/>
      </c>
      <c r="F31" s="28" t="str">
        <f>IF(C31=0,"",VLOOKUP(C31,'基本入力(総体)'!$B$13:$E$62,4))</f>
        <v/>
      </c>
      <c r="G31" s="44"/>
      <c r="H31" s="67" t="str">
        <f t="shared" si="1"/>
        <v>()</v>
      </c>
      <c r="I31" s="28" t="str">
        <f t="shared" si="0"/>
        <v/>
      </c>
      <c r="K31" s="24" t="str">
        <f>'基本入力(総体)'!B36</f>
        <v/>
      </c>
      <c r="L31" s="24" t="str">
        <f>IF('基本入力(総体)'!C36="","",'基本入力(総体)'!C36)</f>
        <v/>
      </c>
      <c r="M31" s="24" t="str">
        <f>IF('基本入力(総体)'!D36="","",'基本入力(総体)'!D36)</f>
        <v/>
      </c>
      <c r="N31" s="24" t="str">
        <f>IF('基本入力(総体)'!E36="","",'基本入力(総体)'!E36)</f>
        <v/>
      </c>
    </row>
    <row r="32" spans="1:14" s="62" customFormat="1" ht="11.25" customHeight="1">
      <c r="A32" s="60" t="s">
        <v>7</v>
      </c>
      <c r="B32" s="61" t="s">
        <v>9</v>
      </c>
      <c r="C32" s="41"/>
      <c r="D32" s="54" t="str">
        <f>IF(C32=0,"",VLOOKUP(C32,'基本入力(総体)'!$B$13:$E$62,2))</f>
        <v/>
      </c>
      <c r="E32" s="26" t="str">
        <f>IF(C32=0,"",VLOOKUP(C32,'基本入力(総体)'!$B$13:$E$62,3))</f>
        <v/>
      </c>
      <c r="F32" s="28" t="str">
        <f>IF(C32=0,"",VLOOKUP(C32,'基本入力(総体)'!$B$13:$E$62,4))</f>
        <v/>
      </c>
      <c r="G32" s="44"/>
      <c r="H32" s="67" t="str">
        <f t="shared" si="1"/>
        <v>()</v>
      </c>
      <c r="I32" s="28" t="str">
        <f t="shared" si="0"/>
        <v/>
      </c>
      <c r="K32" s="24" t="str">
        <f>'基本入力(総体)'!B37</f>
        <v/>
      </c>
      <c r="L32" s="24" t="str">
        <f>IF('基本入力(総体)'!C37="","",'基本入力(総体)'!C37)</f>
        <v/>
      </c>
      <c r="M32" s="24" t="str">
        <f>IF('基本入力(総体)'!D37="","",'基本入力(総体)'!D37)</f>
        <v/>
      </c>
      <c r="N32" s="24" t="str">
        <f>IF('基本入力(総体)'!E37="","",'基本入力(総体)'!E37)</f>
        <v/>
      </c>
    </row>
    <row r="33" spans="1:14" s="62" customFormat="1" ht="11.25" customHeight="1">
      <c r="A33" s="60" t="s">
        <v>7</v>
      </c>
      <c r="B33" s="61" t="s">
        <v>9</v>
      </c>
      <c r="C33" s="41"/>
      <c r="D33" s="54" t="str">
        <f>IF(C33=0,"",VLOOKUP(C33,'基本入力(総体)'!$B$13:$E$62,2))</f>
        <v/>
      </c>
      <c r="E33" s="26" t="str">
        <f>IF(C33=0,"",VLOOKUP(C33,'基本入力(総体)'!$B$13:$E$62,3))</f>
        <v/>
      </c>
      <c r="F33" s="28" t="str">
        <f>IF(C33=0,"",VLOOKUP(C33,'基本入力(総体)'!$B$13:$E$62,4))</f>
        <v/>
      </c>
      <c r="G33" s="44"/>
      <c r="H33" s="67" t="str">
        <f t="shared" si="1"/>
        <v>()</v>
      </c>
      <c r="I33" s="28" t="str">
        <f t="shared" si="0"/>
        <v/>
      </c>
      <c r="K33" s="24" t="str">
        <f>'基本入力(総体)'!B38</f>
        <v/>
      </c>
      <c r="L33" s="24" t="str">
        <f>IF('基本入力(総体)'!C38="","",'基本入力(総体)'!C38)</f>
        <v/>
      </c>
      <c r="M33" s="24" t="str">
        <f>IF('基本入力(総体)'!D38="","",'基本入力(総体)'!D38)</f>
        <v/>
      </c>
      <c r="N33" s="24" t="str">
        <f>IF('基本入力(総体)'!E38="","",'基本入力(総体)'!E38)</f>
        <v/>
      </c>
    </row>
    <row r="34" spans="1:14" s="62" customFormat="1" ht="11.25" customHeight="1">
      <c r="A34" s="60" t="s">
        <v>7</v>
      </c>
      <c r="B34" s="61" t="s">
        <v>9</v>
      </c>
      <c r="C34" s="41"/>
      <c r="D34" s="54" t="str">
        <f>IF(C34=0,"",VLOOKUP(C34,'基本入力(総体)'!$B$13:$E$62,2))</f>
        <v/>
      </c>
      <c r="E34" s="26" t="str">
        <f>IF(C34=0,"",VLOOKUP(C34,'基本入力(総体)'!$B$13:$E$62,3))</f>
        <v/>
      </c>
      <c r="F34" s="28" t="str">
        <f>IF(C34=0,"",VLOOKUP(C34,'基本入力(総体)'!$B$13:$E$62,4))</f>
        <v/>
      </c>
      <c r="G34" s="44"/>
      <c r="H34" s="67" t="str">
        <f t="shared" si="1"/>
        <v>()</v>
      </c>
      <c r="I34" s="28" t="str">
        <f t="shared" si="0"/>
        <v/>
      </c>
      <c r="K34" s="24" t="str">
        <f>'基本入力(総体)'!B39</f>
        <v/>
      </c>
      <c r="L34" s="24" t="str">
        <f>IF('基本入力(総体)'!C39="","",'基本入力(総体)'!C39)</f>
        <v/>
      </c>
      <c r="M34" s="24" t="str">
        <f>IF('基本入力(総体)'!D39="","",'基本入力(総体)'!D39)</f>
        <v/>
      </c>
      <c r="N34" s="24" t="str">
        <f>IF('基本入力(総体)'!E39="","",'基本入力(総体)'!E39)</f>
        <v/>
      </c>
    </row>
    <row r="35" spans="1:14" s="62" customFormat="1" ht="11.25" customHeight="1">
      <c r="A35" s="60" t="s">
        <v>10</v>
      </c>
      <c r="B35" s="61" t="s">
        <v>42</v>
      </c>
      <c r="C35" s="41"/>
      <c r="D35" s="54" t="str">
        <f>IF(C35=0,"",VLOOKUP(C35,'基本入力(総体)'!$B$13:$E$62,2))</f>
        <v/>
      </c>
      <c r="E35" s="26" t="str">
        <f>IF(C35=0,"",VLOOKUP(C35,'基本入力(総体)'!$B$13:$E$62,3))</f>
        <v/>
      </c>
      <c r="F35" s="28" t="str">
        <f>IF(C35=0,"",VLOOKUP(C35,'基本入力(総体)'!$B$13:$E$62,4))</f>
        <v/>
      </c>
      <c r="G35" s="44"/>
      <c r="H35" s="67" t="str">
        <f t="shared" si="1"/>
        <v>()</v>
      </c>
      <c r="I35" s="28" t="str">
        <f t="shared" si="0"/>
        <v/>
      </c>
      <c r="K35" s="24" t="str">
        <f>'基本入力(総体)'!B40</f>
        <v/>
      </c>
      <c r="L35" s="24" t="str">
        <f>IF('基本入力(総体)'!C40="","",'基本入力(総体)'!C40)</f>
        <v/>
      </c>
      <c r="M35" s="24" t="str">
        <f>IF('基本入力(総体)'!D40="","",'基本入力(総体)'!D40)</f>
        <v/>
      </c>
      <c r="N35" s="24" t="str">
        <f>IF('基本入力(総体)'!E40="","",'基本入力(総体)'!E40)</f>
        <v/>
      </c>
    </row>
    <row r="36" spans="1:14" s="62" customFormat="1" ht="11.25" customHeight="1">
      <c r="A36" s="60" t="s">
        <v>10</v>
      </c>
      <c r="B36" s="61" t="s">
        <v>43</v>
      </c>
      <c r="C36" s="41"/>
      <c r="D36" s="54" t="str">
        <f>IF(C36=0,"",VLOOKUP(C36,'基本入力(総体)'!$B$13:$E$62,2))</f>
        <v/>
      </c>
      <c r="E36" s="26" t="str">
        <f>IF(C36=0,"",VLOOKUP(C36,'基本入力(総体)'!$B$13:$E$62,3))</f>
        <v/>
      </c>
      <c r="F36" s="28" t="str">
        <f>IF(C36=0,"",VLOOKUP(C36,'基本入力(総体)'!$B$13:$E$62,4))</f>
        <v/>
      </c>
      <c r="G36" s="44"/>
      <c r="H36" s="67" t="str">
        <f t="shared" si="1"/>
        <v>()</v>
      </c>
      <c r="I36" s="28" t="str">
        <f t="shared" si="0"/>
        <v/>
      </c>
      <c r="K36" s="24" t="str">
        <f>'基本入力(総体)'!B41</f>
        <v/>
      </c>
      <c r="L36" s="24" t="str">
        <f>IF('基本入力(総体)'!C41="","",'基本入力(総体)'!C41)</f>
        <v/>
      </c>
      <c r="M36" s="24" t="str">
        <f>IF('基本入力(総体)'!D41="","",'基本入力(総体)'!D41)</f>
        <v/>
      </c>
      <c r="N36" s="24" t="str">
        <f>IF('基本入力(総体)'!E41="","",'基本入力(総体)'!E41)</f>
        <v/>
      </c>
    </row>
    <row r="37" spans="1:14" s="62" customFormat="1" ht="11.25" customHeight="1">
      <c r="A37" s="63" t="s">
        <v>10</v>
      </c>
      <c r="B37" s="64" t="s">
        <v>11</v>
      </c>
      <c r="C37" s="42"/>
      <c r="D37" s="55" t="str">
        <f>IF(C37=0,"",VLOOKUP(C37,'基本入力(総体)'!$B$13:$E$62,2))</f>
        <v/>
      </c>
      <c r="E37" s="56" t="str">
        <f>IF(C37=0,"",VLOOKUP(C37,'基本入力(総体)'!$B$13:$E$62,3))</f>
        <v/>
      </c>
      <c r="F37" s="32" t="str">
        <f>IF(C37=0,"",VLOOKUP(C37,'基本入力(総体)'!$B$13:$E$62,4))</f>
        <v/>
      </c>
      <c r="G37" s="45"/>
      <c r="H37" s="67" t="str">
        <f t="shared" si="1"/>
        <v>()</v>
      </c>
      <c r="I37" s="28" t="str">
        <f t="shared" si="0"/>
        <v/>
      </c>
      <c r="K37" s="24" t="str">
        <f>'基本入力(総体)'!B42</f>
        <v/>
      </c>
      <c r="L37" s="24" t="str">
        <f>IF('基本入力(総体)'!C42="","",'基本入力(総体)'!C42)</f>
        <v/>
      </c>
      <c r="M37" s="24" t="str">
        <f>IF('基本入力(総体)'!D42="","",'基本入力(総体)'!D42)</f>
        <v/>
      </c>
      <c r="N37" s="24" t="str">
        <f>IF('基本入力(総体)'!E42="","",'基本入力(総体)'!E42)</f>
        <v/>
      </c>
    </row>
    <row r="38" spans="1:14" s="62" customFormat="1" ht="11.25" customHeight="1">
      <c r="A38" s="60" t="s">
        <v>10</v>
      </c>
      <c r="B38" s="61" t="s">
        <v>44</v>
      </c>
      <c r="C38" s="41"/>
      <c r="D38" s="54" t="str">
        <f>IF(C38=0,"",VLOOKUP(C38,'基本入力(総体)'!$B$13:$E$62,2))</f>
        <v/>
      </c>
      <c r="E38" s="26" t="str">
        <f>IF(C38=0,"",VLOOKUP(C38,'基本入力(総体)'!$B$13:$E$62,3))</f>
        <v/>
      </c>
      <c r="F38" s="28" t="str">
        <f>IF(C38=0,"",VLOOKUP(C38,'基本入力(総体)'!$B$13:$E$62,4))</f>
        <v/>
      </c>
      <c r="G38" s="44"/>
      <c r="H38" s="67" t="str">
        <f t="shared" si="1"/>
        <v>()</v>
      </c>
      <c r="I38" s="28" t="str">
        <f t="shared" si="0"/>
        <v/>
      </c>
      <c r="K38" s="24" t="str">
        <f>'基本入力(総体)'!B43</f>
        <v/>
      </c>
      <c r="L38" s="24" t="str">
        <f>IF('基本入力(総体)'!C43="","",'基本入力(総体)'!C43)</f>
        <v/>
      </c>
      <c r="M38" s="24" t="str">
        <f>IF('基本入力(総体)'!D43="","",'基本入力(総体)'!D43)</f>
        <v/>
      </c>
      <c r="N38" s="24" t="str">
        <f>IF('基本入力(総体)'!E43="","",'基本入力(総体)'!E43)</f>
        <v/>
      </c>
    </row>
    <row r="39" spans="1:14" s="62" customFormat="1" ht="11.25" customHeight="1">
      <c r="A39" s="60" t="s">
        <v>10</v>
      </c>
      <c r="B39" s="61" t="s">
        <v>45</v>
      </c>
      <c r="C39" s="41"/>
      <c r="D39" s="54" t="str">
        <f>IF(C39=0,"",VLOOKUP(C39,'基本入力(総体)'!$B$13:$E$62,2))</f>
        <v/>
      </c>
      <c r="E39" s="26" t="str">
        <f>IF(C39=0,"",VLOOKUP(C39,'基本入力(総体)'!$B$13:$E$62,3))</f>
        <v/>
      </c>
      <c r="F39" s="28" t="str">
        <f>IF(C39=0,"",VLOOKUP(C39,'基本入力(総体)'!$B$13:$E$62,4))</f>
        <v/>
      </c>
      <c r="G39" s="44"/>
      <c r="H39" s="67" t="str">
        <f t="shared" si="1"/>
        <v>()</v>
      </c>
      <c r="I39" s="28" t="str">
        <f t="shared" si="0"/>
        <v/>
      </c>
      <c r="K39" s="24" t="str">
        <f>'基本入力(総体)'!B44</f>
        <v/>
      </c>
      <c r="L39" s="24" t="str">
        <f>IF('基本入力(総体)'!C44="","",'基本入力(総体)'!C44)</f>
        <v/>
      </c>
      <c r="M39" s="24" t="str">
        <f>IF('基本入力(総体)'!D44="","",'基本入力(総体)'!D44)</f>
        <v/>
      </c>
      <c r="N39" s="24" t="str">
        <f>IF('基本入力(総体)'!E44="","",'基本入力(総体)'!E44)</f>
        <v/>
      </c>
    </row>
    <row r="40" spans="1:14" s="62" customFormat="1" ht="11.25" customHeight="1">
      <c r="A40" s="63" t="s">
        <v>10</v>
      </c>
      <c r="B40" s="64" t="s">
        <v>12</v>
      </c>
      <c r="C40" s="42"/>
      <c r="D40" s="55" t="str">
        <f>IF(C40=0,"",VLOOKUP(C40,'基本入力(総体)'!$B$13:$E$62,2))</f>
        <v/>
      </c>
      <c r="E40" s="56" t="str">
        <f>IF(C40=0,"",VLOOKUP(C40,'基本入力(総体)'!$B$13:$E$62,3))</f>
        <v/>
      </c>
      <c r="F40" s="32" t="str">
        <f>IF(C40=0,"",VLOOKUP(C40,'基本入力(総体)'!$B$13:$E$62,4))</f>
        <v/>
      </c>
      <c r="G40" s="45"/>
      <c r="H40" s="67" t="str">
        <f t="shared" si="1"/>
        <v>()</v>
      </c>
      <c r="I40" s="28" t="str">
        <f t="shared" si="0"/>
        <v/>
      </c>
      <c r="K40" s="24" t="str">
        <f>'基本入力(総体)'!B45</f>
        <v/>
      </c>
      <c r="L40" s="24" t="str">
        <f>IF('基本入力(総体)'!C45="","",'基本入力(総体)'!C45)</f>
        <v/>
      </c>
      <c r="M40" s="24" t="str">
        <f>IF('基本入力(総体)'!D45="","",'基本入力(総体)'!D45)</f>
        <v/>
      </c>
      <c r="N40" s="24" t="str">
        <f>IF('基本入力(総体)'!E45="","",'基本入力(総体)'!E45)</f>
        <v/>
      </c>
    </row>
    <row r="41" spans="1:14" s="62" customFormat="1" ht="11.25" customHeight="1">
      <c r="A41" s="60" t="s">
        <v>10</v>
      </c>
      <c r="B41" s="61" t="s">
        <v>46</v>
      </c>
      <c r="C41" s="41"/>
      <c r="D41" s="54" t="str">
        <f>IF(C41=0,"",VLOOKUP(C41,'基本入力(総体)'!$B$13:$E$62,2))</f>
        <v/>
      </c>
      <c r="E41" s="26" t="str">
        <f>IF(C41=0,"",VLOOKUP(C41,'基本入力(総体)'!$B$13:$E$62,3))</f>
        <v/>
      </c>
      <c r="F41" s="28" t="str">
        <f>IF(C41=0,"",VLOOKUP(C41,'基本入力(総体)'!$B$13:$E$62,4))</f>
        <v/>
      </c>
      <c r="G41" s="44"/>
      <c r="H41" s="67" t="str">
        <f t="shared" si="1"/>
        <v>()</v>
      </c>
      <c r="I41" s="28" t="str">
        <f t="shared" si="0"/>
        <v/>
      </c>
      <c r="K41" s="24" t="str">
        <f>'基本入力(総体)'!B46</f>
        <v/>
      </c>
      <c r="L41" s="24" t="str">
        <f>IF('基本入力(総体)'!C46="","",'基本入力(総体)'!C46)</f>
        <v/>
      </c>
      <c r="M41" s="24" t="str">
        <f>IF('基本入力(総体)'!D46="","",'基本入力(総体)'!D46)</f>
        <v/>
      </c>
      <c r="N41" s="24" t="str">
        <f>IF('基本入力(総体)'!E46="","",'基本入力(総体)'!E46)</f>
        <v/>
      </c>
    </row>
    <row r="42" spans="1:14" s="62" customFormat="1" ht="11.25" customHeight="1">
      <c r="A42" s="60" t="s">
        <v>10</v>
      </c>
      <c r="B42" s="61" t="s">
        <v>26</v>
      </c>
      <c r="C42" s="41"/>
      <c r="D42" s="54" t="str">
        <f>IF(C42=0,"",VLOOKUP(C42,'基本入力(総体)'!$B$13:$E$62,2))</f>
        <v/>
      </c>
      <c r="E42" s="26" t="str">
        <f>IF(C42=0,"",VLOOKUP(C42,'基本入力(総体)'!$B$13:$E$62,3))</f>
        <v/>
      </c>
      <c r="F42" s="28" t="str">
        <f>IF(C42=0,"",VLOOKUP(C42,'基本入力(総体)'!$B$13:$E$62,4))</f>
        <v/>
      </c>
      <c r="G42" s="44"/>
      <c r="H42" s="67" t="str">
        <f t="shared" si="1"/>
        <v>()</v>
      </c>
      <c r="I42" s="28" t="str">
        <f t="shared" si="0"/>
        <v/>
      </c>
      <c r="K42" s="24" t="str">
        <f>'基本入力(総体)'!B47</f>
        <v/>
      </c>
      <c r="L42" s="24" t="str">
        <f>IF('基本入力(総体)'!C47="","",'基本入力(総体)'!C47)</f>
        <v/>
      </c>
      <c r="M42" s="24" t="str">
        <f>IF('基本入力(総体)'!D47="","",'基本入力(総体)'!D47)</f>
        <v/>
      </c>
      <c r="N42" s="24" t="str">
        <f>IF('基本入力(総体)'!E47="","",'基本入力(総体)'!E47)</f>
        <v/>
      </c>
    </row>
    <row r="43" spans="1:14" s="62" customFormat="1" ht="11.25" customHeight="1">
      <c r="A43" s="63" t="s">
        <v>10</v>
      </c>
      <c r="B43" s="64" t="s">
        <v>13</v>
      </c>
      <c r="C43" s="42"/>
      <c r="D43" s="55" t="str">
        <f>IF(C43=0,"",VLOOKUP(C43,'基本入力(総体)'!$B$13:$E$62,2))</f>
        <v/>
      </c>
      <c r="E43" s="56" t="str">
        <f>IF(C43=0,"",VLOOKUP(C43,'基本入力(総体)'!$B$13:$E$62,3))</f>
        <v/>
      </c>
      <c r="F43" s="32" t="str">
        <f>IF(C43=0,"",VLOOKUP(C43,'基本入力(総体)'!$B$13:$E$62,4))</f>
        <v/>
      </c>
      <c r="G43" s="45"/>
      <c r="H43" s="67" t="str">
        <f t="shared" si="1"/>
        <v>()</v>
      </c>
      <c r="I43" s="28" t="str">
        <f t="shared" si="0"/>
        <v/>
      </c>
      <c r="K43" s="24" t="str">
        <f>'基本入力(総体)'!B48</f>
        <v/>
      </c>
      <c r="L43" s="24" t="str">
        <f>IF('基本入力(総体)'!C48="","",'基本入力(総体)'!C48)</f>
        <v/>
      </c>
      <c r="M43" s="24" t="str">
        <f>IF('基本入力(総体)'!D48="","",'基本入力(総体)'!D48)</f>
        <v/>
      </c>
      <c r="N43" s="24" t="str">
        <f>IF('基本入力(総体)'!E48="","",'基本入力(総体)'!E48)</f>
        <v/>
      </c>
    </row>
    <row r="44" spans="1:14" s="62" customFormat="1" ht="11.25" customHeight="1">
      <c r="A44" s="60" t="s">
        <v>10</v>
      </c>
      <c r="B44" s="61" t="s">
        <v>47</v>
      </c>
      <c r="C44" s="41"/>
      <c r="D44" s="54" t="str">
        <f>IF(C44=0,"",VLOOKUP(C44,'基本入力(総体)'!$B$13:$E$62,2))</f>
        <v/>
      </c>
      <c r="E44" s="26" t="str">
        <f>IF(C44=0,"",VLOOKUP(C44,'基本入力(総体)'!$B$13:$E$62,3))</f>
        <v/>
      </c>
      <c r="F44" s="28" t="str">
        <f>IF(C44=0,"",VLOOKUP(C44,'基本入力(総体)'!$B$13:$E$62,4))</f>
        <v/>
      </c>
      <c r="G44" s="44"/>
      <c r="H44" s="67" t="str">
        <f t="shared" si="1"/>
        <v>()</v>
      </c>
      <c r="I44" s="28" t="str">
        <f t="shared" si="0"/>
        <v/>
      </c>
      <c r="K44" s="24" t="str">
        <f>'基本入力(総体)'!B49</f>
        <v/>
      </c>
      <c r="L44" s="24" t="str">
        <f>IF('基本入力(総体)'!C49="","",'基本入力(総体)'!C49)</f>
        <v/>
      </c>
      <c r="M44" s="24" t="str">
        <f>IF('基本入力(総体)'!D49="","",'基本入力(総体)'!D49)</f>
        <v/>
      </c>
      <c r="N44" s="24" t="str">
        <f>IF('基本入力(総体)'!E49="","",'基本入力(総体)'!E49)</f>
        <v/>
      </c>
    </row>
    <row r="45" spans="1:14" s="62" customFormat="1" ht="11.25" customHeight="1">
      <c r="A45" s="60" t="s">
        <v>10</v>
      </c>
      <c r="B45" s="61" t="s">
        <v>48</v>
      </c>
      <c r="C45" s="41"/>
      <c r="D45" s="54" t="str">
        <f>IF(C45=0,"",VLOOKUP(C45,'基本入力(総体)'!$B$13:$E$62,2))</f>
        <v/>
      </c>
      <c r="E45" s="26" t="str">
        <f>IF(C45=0,"",VLOOKUP(C45,'基本入力(総体)'!$B$13:$E$62,3))</f>
        <v/>
      </c>
      <c r="F45" s="28" t="str">
        <f>IF(C45=0,"",VLOOKUP(C45,'基本入力(総体)'!$B$13:$E$62,4))</f>
        <v/>
      </c>
      <c r="G45" s="44"/>
      <c r="H45" s="67" t="str">
        <f t="shared" si="1"/>
        <v>()</v>
      </c>
      <c r="I45" s="28" t="str">
        <f t="shared" si="0"/>
        <v/>
      </c>
      <c r="K45" s="24" t="str">
        <f>'基本入力(総体)'!B50</f>
        <v/>
      </c>
      <c r="L45" s="24" t="str">
        <f>IF('基本入力(総体)'!C50="","",'基本入力(総体)'!C50)</f>
        <v/>
      </c>
      <c r="M45" s="24" t="str">
        <f>IF('基本入力(総体)'!D50="","",'基本入力(総体)'!D50)</f>
        <v/>
      </c>
      <c r="N45" s="24" t="str">
        <f>IF('基本入力(総体)'!E50="","",'基本入力(総体)'!E50)</f>
        <v/>
      </c>
    </row>
    <row r="46" spans="1:14" s="62" customFormat="1" ht="11.25" customHeight="1">
      <c r="A46" s="63" t="s">
        <v>10</v>
      </c>
      <c r="B46" s="64" t="s">
        <v>14</v>
      </c>
      <c r="C46" s="42"/>
      <c r="D46" s="55" t="str">
        <f>IF(C46=0,"",VLOOKUP(C46,'基本入力(総体)'!$B$13:$E$62,2))</f>
        <v/>
      </c>
      <c r="E46" s="56" t="str">
        <f>IF(C46=0,"",VLOOKUP(C46,'基本入力(総体)'!$B$13:$E$62,3))</f>
        <v/>
      </c>
      <c r="F46" s="32" t="str">
        <f>IF(C46=0,"",VLOOKUP(C46,'基本入力(総体)'!$B$13:$E$62,4))</f>
        <v/>
      </c>
      <c r="G46" s="45"/>
      <c r="H46" s="67" t="str">
        <f t="shared" si="1"/>
        <v>()</v>
      </c>
      <c r="I46" s="28" t="str">
        <f t="shared" si="0"/>
        <v/>
      </c>
      <c r="K46" s="24" t="str">
        <f>'基本入力(総体)'!B51</f>
        <v/>
      </c>
      <c r="L46" s="24" t="str">
        <f>IF('基本入力(総体)'!C51="","",'基本入力(総体)'!C51)</f>
        <v/>
      </c>
      <c r="M46" s="24" t="str">
        <f>IF('基本入力(総体)'!D51="","",'基本入力(総体)'!D51)</f>
        <v/>
      </c>
      <c r="N46" s="24" t="str">
        <f>IF('基本入力(総体)'!E51="","",'基本入力(総体)'!E51)</f>
        <v/>
      </c>
    </row>
    <row r="47" spans="1:14" s="62" customFormat="1" ht="11.25" customHeight="1">
      <c r="A47" s="60" t="s">
        <v>10</v>
      </c>
      <c r="B47" s="61" t="s">
        <v>49</v>
      </c>
      <c r="C47" s="41"/>
      <c r="D47" s="54" t="str">
        <f>IF(C47=0,"",VLOOKUP(C47,'基本入力(総体)'!$B$13:$E$62,2))</f>
        <v/>
      </c>
      <c r="E47" s="26" t="str">
        <f>IF(C47=0,"",VLOOKUP(C47,'基本入力(総体)'!$B$13:$E$62,3))</f>
        <v/>
      </c>
      <c r="F47" s="28" t="str">
        <f>IF(C47=0,"",VLOOKUP(C47,'基本入力(総体)'!$B$13:$E$62,4))</f>
        <v/>
      </c>
      <c r="G47" s="44"/>
      <c r="H47" s="67" t="str">
        <f t="shared" si="1"/>
        <v>()</v>
      </c>
      <c r="I47" s="28" t="str">
        <f t="shared" si="0"/>
        <v/>
      </c>
      <c r="K47" s="24" t="str">
        <f>'基本入力(総体)'!B52</f>
        <v/>
      </c>
      <c r="L47" s="24" t="str">
        <f>IF('基本入力(総体)'!C52="","",'基本入力(総体)'!C52)</f>
        <v/>
      </c>
      <c r="M47" s="24" t="str">
        <f>IF('基本入力(総体)'!D52="","",'基本入力(総体)'!D52)</f>
        <v/>
      </c>
      <c r="N47" s="24" t="str">
        <f>IF('基本入力(総体)'!E52="","",'基本入力(総体)'!E52)</f>
        <v/>
      </c>
    </row>
    <row r="48" spans="1:14" s="62" customFormat="1" ht="11.25" customHeight="1">
      <c r="A48" s="60" t="s">
        <v>10</v>
      </c>
      <c r="B48" s="61" t="s">
        <v>50</v>
      </c>
      <c r="C48" s="41"/>
      <c r="D48" s="54" t="str">
        <f>IF(C48=0,"",VLOOKUP(C48,'基本入力(総体)'!$B$13:$E$62,2))</f>
        <v/>
      </c>
      <c r="E48" s="26" t="str">
        <f>IF(C48=0,"",VLOOKUP(C48,'基本入力(総体)'!$B$13:$E$62,3))</f>
        <v/>
      </c>
      <c r="F48" s="28" t="str">
        <f>IF(C48=0,"",VLOOKUP(C48,'基本入力(総体)'!$B$13:$E$62,4))</f>
        <v/>
      </c>
      <c r="G48" s="44"/>
      <c r="H48" s="67" t="str">
        <f t="shared" si="1"/>
        <v>()</v>
      </c>
      <c r="I48" s="28" t="str">
        <f t="shared" si="0"/>
        <v/>
      </c>
      <c r="K48" s="24" t="str">
        <f>'基本入力(総体)'!B53</f>
        <v/>
      </c>
      <c r="L48" s="24" t="str">
        <f>IF('基本入力(総体)'!C53="","",'基本入力(総体)'!C53)</f>
        <v/>
      </c>
      <c r="M48" s="24" t="str">
        <f>IF('基本入力(総体)'!D53="","",'基本入力(総体)'!D53)</f>
        <v/>
      </c>
      <c r="N48" s="24" t="str">
        <f>IF('基本入力(総体)'!E53="","",'基本入力(総体)'!E53)</f>
        <v/>
      </c>
    </row>
    <row r="49" spans="1:14" s="62" customFormat="1" ht="11.25" customHeight="1">
      <c r="A49" s="63" t="s">
        <v>10</v>
      </c>
      <c r="B49" s="64" t="s">
        <v>15</v>
      </c>
      <c r="C49" s="42"/>
      <c r="D49" s="55" t="str">
        <f>IF(C49=0,"",VLOOKUP(C49,'基本入力(総体)'!$B$13:$E$62,2))</f>
        <v/>
      </c>
      <c r="E49" s="56" t="str">
        <f>IF(C49=0,"",VLOOKUP(C49,'基本入力(総体)'!$B$13:$E$62,3))</f>
        <v/>
      </c>
      <c r="F49" s="32" t="str">
        <f>IF(C49=0,"",VLOOKUP(C49,'基本入力(総体)'!$B$13:$E$62,4))</f>
        <v/>
      </c>
      <c r="G49" s="45"/>
      <c r="H49" s="67" t="str">
        <f t="shared" si="1"/>
        <v>()</v>
      </c>
      <c r="I49" s="28" t="str">
        <f t="shared" si="0"/>
        <v/>
      </c>
      <c r="K49" s="24" t="str">
        <f>'基本入力(総体)'!B54</f>
        <v/>
      </c>
      <c r="L49" s="24" t="str">
        <f>IF('基本入力(総体)'!C54="","",'基本入力(総体)'!C54)</f>
        <v/>
      </c>
      <c r="M49" s="24" t="str">
        <f>IF('基本入力(総体)'!D54="","",'基本入力(総体)'!D54)</f>
        <v/>
      </c>
      <c r="N49" s="24" t="str">
        <f>IF('基本入力(総体)'!E54="","",'基本入力(総体)'!E54)</f>
        <v/>
      </c>
    </row>
    <row r="50" spans="1:14" s="62" customFormat="1" ht="11.25" customHeight="1">
      <c r="A50" s="60" t="s">
        <v>10</v>
      </c>
      <c r="B50" s="61" t="s">
        <v>9</v>
      </c>
      <c r="C50" s="41"/>
      <c r="D50" s="54" t="str">
        <f>IF(C50=0,"",VLOOKUP(C50,'基本入力(総体)'!$B$13:$E$62,2))</f>
        <v/>
      </c>
      <c r="E50" s="26" t="str">
        <f>IF(C50=0,"",VLOOKUP(C50,'基本入力(総体)'!$B$13:$E$62,3))</f>
        <v/>
      </c>
      <c r="F50" s="28" t="str">
        <f>IF(C50=0,"",VLOOKUP(C50,'基本入力(総体)'!$B$13:$E$62,4))</f>
        <v/>
      </c>
      <c r="G50" s="44"/>
      <c r="H50" s="67" t="str">
        <f t="shared" si="1"/>
        <v>()</v>
      </c>
      <c r="I50" s="28" t="str">
        <f t="shared" si="0"/>
        <v/>
      </c>
      <c r="K50" s="24" t="str">
        <f>'基本入力(総体)'!B55</f>
        <v/>
      </c>
      <c r="L50" s="24" t="str">
        <f>IF('基本入力(総体)'!C55="","",'基本入力(総体)'!C55)</f>
        <v/>
      </c>
      <c r="M50" s="24" t="str">
        <f>IF('基本入力(総体)'!D55="","",'基本入力(総体)'!D55)</f>
        <v/>
      </c>
      <c r="N50" s="24" t="str">
        <f>IF('基本入力(総体)'!E55="","",'基本入力(総体)'!E55)</f>
        <v/>
      </c>
    </row>
    <row r="51" spans="1:14" s="62" customFormat="1" ht="11.25" customHeight="1">
      <c r="A51" s="60" t="s">
        <v>10</v>
      </c>
      <c r="B51" s="61" t="s">
        <v>9</v>
      </c>
      <c r="C51" s="41"/>
      <c r="D51" s="54" t="str">
        <f>IF(C51=0,"",VLOOKUP(C51,'基本入力(総体)'!$B$13:$E$62,2))</f>
        <v/>
      </c>
      <c r="E51" s="26" t="str">
        <f>IF(C51=0,"",VLOOKUP(C51,'基本入力(総体)'!$B$13:$E$62,3))</f>
        <v/>
      </c>
      <c r="F51" s="28" t="str">
        <f>IF(C51=0,"",VLOOKUP(C51,'基本入力(総体)'!$B$13:$E$62,4))</f>
        <v/>
      </c>
      <c r="G51" s="44"/>
      <c r="H51" s="67" t="str">
        <f t="shared" si="1"/>
        <v>()</v>
      </c>
      <c r="I51" s="28" t="str">
        <f t="shared" si="0"/>
        <v/>
      </c>
      <c r="K51" s="24" t="str">
        <f>'基本入力(総体)'!B56</f>
        <v/>
      </c>
      <c r="L51" s="24" t="str">
        <f>IF('基本入力(総体)'!C56="","",'基本入力(総体)'!C56)</f>
        <v/>
      </c>
      <c r="M51" s="24" t="str">
        <f>IF('基本入力(総体)'!D56="","",'基本入力(総体)'!D56)</f>
        <v/>
      </c>
      <c r="N51" s="24" t="str">
        <f>IF('基本入力(総体)'!E56="","",'基本入力(総体)'!E56)</f>
        <v/>
      </c>
    </row>
    <row r="52" spans="1:14" s="62" customFormat="1" ht="11.25" customHeight="1">
      <c r="A52" s="60" t="s">
        <v>10</v>
      </c>
      <c r="B52" s="61" t="s">
        <v>9</v>
      </c>
      <c r="C52" s="41"/>
      <c r="D52" s="54" t="str">
        <f>IF(C52=0,"",VLOOKUP(C52,'基本入力(総体)'!$B$13:$E$62,2))</f>
        <v/>
      </c>
      <c r="E52" s="26" t="str">
        <f>IF(C52=0,"",VLOOKUP(C52,'基本入力(総体)'!$B$13:$E$62,3))</f>
        <v/>
      </c>
      <c r="F52" s="28" t="str">
        <f>IF(C52=0,"",VLOOKUP(C52,'基本入力(総体)'!$B$13:$E$62,4))</f>
        <v/>
      </c>
      <c r="G52" s="44"/>
      <c r="H52" s="67" t="str">
        <f t="shared" si="1"/>
        <v>()</v>
      </c>
      <c r="I52" s="28" t="str">
        <f t="shared" si="0"/>
        <v/>
      </c>
      <c r="K52" s="24" t="str">
        <f>'基本入力(総体)'!B57</f>
        <v/>
      </c>
      <c r="L52" s="24" t="str">
        <f>IF('基本入力(総体)'!C57="","",'基本入力(総体)'!C57)</f>
        <v/>
      </c>
      <c r="M52" s="24" t="str">
        <f>IF('基本入力(総体)'!D57="","",'基本入力(総体)'!D57)</f>
        <v/>
      </c>
      <c r="N52" s="24" t="str">
        <f>IF('基本入力(総体)'!E57="","",'基本入力(総体)'!E57)</f>
        <v/>
      </c>
    </row>
    <row r="53" spans="1:14" s="62" customFormat="1" ht="11.25" customHeight="1">
      <c r="A53" s="60" t="s">
        <v>10</v>
      </c>
      <c r="B53" s="61" t="s">
        <v>9</v>
      </c>
      <c r="C53" s="41"/>
      <c r="D53" s="54" t="str">
        <f>IF(C53=0,"",VLOOKUP(C53,'基本入力(総体)'!$B$13:$E$62,2))</f>
        <v/>
      </c>
      <c r="E53" s="26" t="str">
        <f>IF(C53=0,"",VLOOKUP(C53,'基本入力(総体)'!$B$13:$E$62,3))</f>
        <v/>
      </c>
      <c r="F53" s="28" t="str">
        <f>IF(C53=0,"",VLOOKUP(C53,'基本入力(総体)'!$B$13:$E$62,4))</f>
        <v/>
      </c>
      <c r="G53" s="44"/>
      <c r="H53" s="67" t="str">
        <f t="shared" si="1"/>
        <v>()</v>
      </c>
      <c r="I53" s="28" t="str">
        <f t="shared" si="0"/>
        <v/>
      </c>
      <c r="K53" s="24" t="str">
        <f>'基本入力(総体)'!B58</f>
        <v/>
      </c>
      <c r="L53" s="24" t="str">
        <f>IF('基本入力(総体)'!C58="","",'基本入力(総体)'!C58)</f>
        <v/>
      </c>
      <c r="M53" s="24" t="str">
        <f>IF('基本入力(総体)'!D58="","",'基本入力(総体)'!D58)</f>
        <v/>
      </c>
      <c r="N53" s="24" t="str">
        <f>IF('基本入力(総体)'!E58="","",'基本入力(総体)'!E58)</f>
        <v/>
      </c>
    </row>
    <row r="54" spans="1:14" s="62" customFormat="1" ht="11.25" customHeight="1">
      <c r="A54" s="60" t="s">
        <v>10</v>
      </c>
      <c r="B54" s="61" t="s">
        <v>9</v>
      </c>
      <c r="C54" s="41"/>
      <c r="D54" s="54" t="str">
        <f>IF(C54=0,"",VLOOKUP(C54,'基本入力(総体)'!$B$13:$E$62,2))</f>
        <v/>
      </c>
      <c r="E54" s="26" t="str">
        <f>IF(C54=0,"",VLOOKUP(C54,'基本入力(総体)'!$B$13:$E$62,3))</f>
        <v/>
      </c>
      <c r="F54" s="28" t="str">
        <f>IF(C54=0,"",VLOOKUP(C54,'基本入力(総体)'!$B$13:$E$62,4))</f>
        <v/>
      </c>
      <c r="G54" s="44"/>
      <c r="H54" s="67" t="str">
        <f t="shared" si="1"/>
        <v>()</v>
      </c>
      <c r="I54" s="28" t="str">
        <f t="shared" si="0"/>
        <v/>
      </c>
      <c r="K54" s="24" t="str">
        <f>'基本入力(総体)'!B59</f>
        <v/>
      </c>
      <c r="L54" s="24" t="str">
        <f>IF('基本入力(総体)'!C59="","",'基本入力(総体)'!C59)</f>
        <v/>
      </c>
      <c r="M54" s="24" t="str">
        <f>IF('基本入力(総体)'!D59="","",'基本入力(総体)'!D59)</f>
        <v/>
      </c>
      <c r="N54" s="24" t="str">
        <f>IF('基本入力(総体)'!E59="","",'基本入力(総体)'!E59)</f>
        <v/>
      </c>
    </row>
    <row r="55" spans="1:14" s="62" customFormat="1" ht="11.25" customHeight="1">
      <c r="A55" s="60" t="s">
        <v>10</v>
      </c>
      <c r="B55" s="61" t="s">
        <v>9</v>
      </c>
      <c r="C55" s="41"/>
      <c r="D55" s="54" t="str">
        <f>IF(C55=0,"",VLOOKUP(C55,'基本入力(総体)'!$B$13:$E$62,2))</f>
        <v/>
      </c>
      <c r="E55" s="26" t="str">
        <f>IF(C55=0,"",VLOOKUP(C55,'基本入力(総体)'!$B$13:$E$62,3))</f>
        <v/>
      </c>
      <c r="F55" s="28" t="str">
        <f>IF(C55=0,"",VLOOKUP(C55,'基本入力(総体)'!$B$13:$E$62,4))</f>
        <v/>
      </c>
      <c r="G55" s="44"/>
      <c r="H55" s="67" t="str">
        <f t="shared" si="1"/>
        <v>()</v>
      </c>
      <c r="I55" s="28" t="str">
        <f t="shared" si="0"/>
        <v/>
      </c>
      <c r="K55" s="24" t="str">
        <f>'基本入力(総体)'!B60</f>
        <v/>
      </c>
      <c r="L55" s="24" t="str">
        <f>IF('基本入力(総体)'!C60="","",'基本入力(総体)'!C60)</f>
        <v/>
      </c>
      <c r="M55" s="24" t="str">
        <f>IF('基本入力(総体)'!D60="","",'基本入力(総体)'!D60)</f>
        <v/>
      </c>
      <c r="N55" s="24" t="str">
        <f>IF('基本入力(総体)'!E60="","",'基本入力(総体)'!E60)</f>
        <v/>
      </c>
    </row>
    <row r="56" spans="1:14" s="62" customFormat="1" ht="11.25" customHeight="1">
      <c r="A56" s="60" t="s">
        <v>10</v>
      </c>
      <c r="B56" s="61" t="s">
        <v>16</v>
      </c>
      <c r="C56" s="41"/>
      <c r="D56" s="54" t="str">
        <f>IF(C56=0,"",VLOOKUP(C56,'基本入力(総体)'!$B$13:$E$62,2))</f>
        <v/>
      </c>
      <c r="E56" s="26" t="str">
        <f>IF(C56=0,"",VLOOKUP(C56,'基本入力(総体)'!$B$13:$E$62,3))</f>
        <v/>
      </c>
      <c r="F56" s="28" t="str">
        <f>IF(C56=0,"",VLOOKUP(C56,'基本入力(総体)'!$B$13:$E$62,4))</f>
        <v/>
      </c>
      <c r="G56" s="44"/>
      <c r="H56" s="67" t="str">
        <f t="shared" si="1"/>
        <v>()</v>
      </c>
      <c r="I56" s="28" t="str">
        <f t="shared" si="0"/>
        <v/>
      </c>
      <c r="K56" s="24" t="str">
        <f>'基本入力(総体)'!B61</f>
        <v/>
      </c>
      <c r="L56" s="24" t="str">
        <f>IF('基本入力(総体)'!C61="","",'基本入力(総体)'!C61)</f>
        <v/>
      </c>
      <c r="M56" s="24" t="str">
        <f>IF('基本入力(総体)'!D61="","",'基本入力(総体)'!D61)</f>
        <v/>
      </c>
      <c r="N56" s="24" t="str">
        <f>IF('基本入力(総体)'!E61="","",'基本入力(総体)'!E61)</f>
        <v/>
      </c>
    </row>
    <row r="57" spans="1:14" s="62" customFormat="1" ht="11.25" customHeight="1">
      <c r="A57" s="60" t="s">
        <v>10</v>
      </c>
      <c r="B57" s="61" t="s">
        <v>16</v>
      </c>
      <c r="C57" s="41"/>
      <c r="D57" s="54" t="str">
        <f>IF(C57=0,"",VLOOKUP(C57,'基本入力(総体)'!$B$13:$E$62,2))</f>
        <v/>
      </c>
      <c r="E57" s="26" t="str">
        <f>IF(C57=0,"",VLOOKUP(C57,'基本入力(総体)'!$B$13:$E$62,3))</f>
        <v/>
      </c>
      <c r="F57" s="28" t="str">
        <f>IF(C57=0,"",VLOOKUP(C57,'基本入力(総体)'!$B$13:$E$62,4))</f>
        <v/>
      </c>
      <c r="G57" s="44"/>
      <c r="H57" s="67" t="str">
        <f t="shared" si="1"/>
        <v>()</v>
      </c>
      <c r="I57" s="28" t="str">
        <f t="shared" si="0"/>
        <v/>
      </c>
      <c r="K57" s="24" t="str">
        <f>'基本入力(総体)'!B62</f>
        <v/>
      </c>
      <c r="L57" s="24" t="str">
        <f>IF('基本入力(総体)'!C62="","",'基本入力(総体)'!C62)</f>
        <v/>
      </c>
      <c r="M57" s="24" t="str">
        <f>IF('基本入力(総体)'!D62="","",'基本入力(総体)'!D62)</f>
        <v/>
      </c>
      <c r="N57" s="24" t="str">
        <f>IF('基本入力(総体)'!E62="","",'基本入力(総体)'!E62)</f>
        <v/>
      </c>
    </row>
    <row r="58" spans="1:14" s="62" customFormat="1" ht="11.25" customHeight="1">
      <c r="A58" s="63" t="s">
        <v>10</v>
      </c>
      <c r="B58" s="64" t="s">
        <v>17</v>
      </c>
      <c r="C58" s="42"/>
      <c r="D58" s="55" t="str">
        <f>IF(C58=0,"",VLOOKUP(C58,'基本入力(総体)'!$B$13:$E$62,2))</f>
        <v/>
      </c>
      <c r="E58" s="56" t="str">
        <f>IF(C58=0,"",VLOOKUP(C58,'基本入力(総体)'!$B$13:$E$62,3))</f>
        <v/>
      </c>
      <c r="F58" s="32" t="str">
        <f>IF(C58=0,"",VLOOKUP(C58,'基本入力(総体)'!$B$13:$E$62,4))</f>
        <v/>
      </c>
      <c r="G58" s="45"/>
      <c r="H58" s="67" t="str">
        <f t="shared" si="1"/>
        <v>()</v>
      </c>
      <c r="I58" s="28" t="str">
        <f t="shared" si="0"/>
        <v/>
      </c>
      <c r="K58" s="22"/>
      <c r="L58" s="22"/>
      <c r="M58" s="22"/>
      <c r="N58" s="22"/>
    </row>
    <row r="59" spans="1:14" s="62" customFormat="1" ht="11.25" customHeight="1">
      <c r="A59" s="60" t="s">
        <v>10</v>
      </c>
      <c r="B59" s="61" t="s">
        <v>18</v>
      </c>
      <c r="C59" s="41"/>
      <c r="D59" s="54" t="str">
        <f>IF(C59=0,"",VLOOKUP(C59,'基本入力(総体)'!$B$13:$E$62,2))</f>
        <v/>
      </c>
      <c r="E59" s="26" t="str">
        <f>IF(C59=0,"",VLOOKUP(C59,'基本入力(総体)'!$B$13:$E$62,3))</f>
        <v/>
      </c>
      <c r="F59" s="28" t="str">
        <f>IF(C59=0,"",VLOOKUP(C59,'基本入力(総体)'!$B$13:$E$62,4))</f>
        <v/>
      </c>
      <c r="G59" s="44"/>
      <c r="H59" s="67" t="str">
        <f t="shared" si="1"/>
        <v>()</v>
      </c>
      <c r="I59" s="28" t="str">
        <f t="shared" si="0"/>
        <v/>
      </c>
      <c r="K59" s="22"/>
      <c r="L59" s="22"/>
      <c r="M59" s="22"/>
      <c r="N59" s="22"/>
    </row>
    <row r="60" spans="1:14" s="62" customFormat="1" ht="11.25" customHeight="1">
      <c r="A60" s="60" t="s">
        <v>10</v>
      </c>
      <c r="B60" s="61" t="s">
        <v>18</v>
      </c>
      <c r="C60" s="41"/>
      <c r="D60" s="54" t="str">
        <f>IF(C60=0,"",VLOOKUP(C60,'基本入力(総体)'!$B$13:$E$62,2))</f>
        <v/>
      </c>
      <c r="E60" s="26" t="str">
        <f>IF(C60=0,"",VLOOKUP(C60,'基本入力(総体)'!$B$13:$E$62,3))</f>
        <v/>
      </c>
      <c r="F60" s="28" t="str">
        <f>IF(C60=0,"",VLOOKUP(C60,'基本入力(総体)'!$B$13:$E$62,4))</f>
        <v/>
      </c>
      <c r="G60" s="44"/>
      <c r="H60" s="67" t="str">
        <f t="shared" si="1"/>
        <v>()</v>
      </c>
      <c r="I60" s="28" t="str">
        <f t="shared" si="0"/>
        <v/>
      </c>
      <c r="K60" s="22"/>
      <c r="L60" s="22"/>
      <c r="M60" s="22"/>
      <c r="N60" s="22"/>
    </row>
    <row r="61" spans="1:14" s="62" customFormat="1" ht="11.25" customHeight="1">
      <c r="A61" s="63" t="s">
        <v>10</v>
      </c>
      <c r="B61" s="64" t="s">
        <v>19</v>
      </c>
      <c r="C61" s="42"/>
      <c r="D61" s="55" t="str">
        <f>IF(C61=0,"",VLOOKUP(C61,'基本入力(総体)'!$B$13:$E$62,2))</f>
        <v/>
      </c>
      <c r="E61" s="56" t="str">
        <f>IF(C61=0,"",VLOOKUP(C61,'基本入力(総体)'!$B$13:$E$62,3))</f>
        <v/>
      </c>
      <c r="F61" s="32" t="str">
        <f>IF(C61=0,"",VLOOKUP(C61,'基本入力(総体)'!$B$13:$E$62,4))</f>
        <v/>
      </c>
      <c r="G61" s="45"/>
      <c r="H61" s="67" t="str">
        <f t="shared" si="1"/>
        <v>()</v>
      </c>
      <c r="I61" s="28" t="str">
        <f t="shared" si="0"/>
        <v/>
      </c>
      <c r="K61" s="22"/>
      <c r="L61" s="22"/>
      <c r="M61" s="22"/>
      <c r="N61" s="22"/>
    </row>
    <row r="62" spans="1:14" s="62" customFormat="1" ht="11.25" customHeight="1">
      <c r="A62" s="60" t="s">
        <v>10</v>
      </c>
      <c r="B62" s="61" t="s">
        <v>20</v>
      </c>
      <c r="C62" s="41"/>
      <c r="D62" s="54" t="str">
        <f>IF(C62=0,"",VLOOKUP(C62,'基本入力(総体)'!$B$13:$E$62,2))</f>
        <v/>
      </c>
      <c r="E62" s="26" t="str">
        <f>IF(C62=0,"",VLOOKUP(C62,'基本入力(総体)'!$B$13:$E$62,3))</f>
        <v/>
      </c>
      <c r="F62" s="28" t="str">
        <f>IF(C62=0,"",VLOOKUP(C62,'基本入力(総体)'!$B$13:$E$62,4))</f>
        <v/>
      </c>
      <c r="G62" s="44"/>
      <c r="H62" s="67" t="str">
        <f t="shared" si="1"/>
        <v>()</v>
      </c>
      <c r="I62" s="28" t="str">
        <f t="shared" si="0"/>
        <v/>
      </c>
      <c r="K62" s="22"/>
      <c r="L62" s="22"/>
      <c r="M62" s="22"/>
      <c r="N62" s="22"/>
    </row>
    <row r="63" spans="1:14" s="62" customFormat="1" ht="11.25" customHeight="1">
      <c r="A63" s="60" t="s">
        <v>10</v>
      </c>
      <c r="B63" s="61" t="s">
        <v>20</v>
      </c>
      <c r="C63" s="41"/>
      <c r="D63" s="54" t="str">
        <f>IF(C63=0,"",VLOOKUP(C63,'基本入力(総体)'!$B$13:$E$62,2))</f>
        <v/>
      </c>
      <c r="E63" s="26" t="str">
        <f>IF(C63=0,"",VLOOKUP(C63,'基本入力(総体)'!$B$13:$E$62,3))</f>
        <v/>
      </c>
      <c r="F63" s="28" t="str">
        <f>IF(C63=0,"",VLOOKUP(C63,'基本入力(総体)'!$B$13:$E$62,4))</f>
        <v/>
      </c>
      <c r="G63" s="44"/>
      <c r="H63" s="67" t="str">
        <f t="shared" si="1"/>
        <v>()</v>
      </c>
      <c r="I63" s="28" t="str">
        <f t="shared" si="0"/>
        <v/>
      </c>
      <c r="K63" s="22"/>
      <c r="L63" s="22"/>
      <c r="M63" s="22"/>
      <c r="N63" s="22"/>
    </row>
    <row r="64" spans="1:14" s="62" customFormat="1" ht="11.25" customHeight="1">
      <c r="A64" s="63" t="s">
        <v>10</v>
      </c>
      <c r="B64" s="64" t="s">
        <v>21</v>
      </c>
      <c r="C64" s="42"/>
      <c r="D64" s="55" t="str">
        <f>IF(C64=0,"",VLOOKUP(C64,'基本入力(総体)'!$B$13:$E$62,2))</f>
        <v/>
      </c>
      <c r="E64" s="56" t="str">
        <f>IF(C64=0,"",VLOOKUP(C64,'基本入力(総体)'!$B$13:$E$62,3))</f>
        <v/>
      </c>
      <c r="F64" s="32" t="str">
        <f>IF(C64=0,"",VLOOKUP(C64,'基本入力(総体)'!$B$13:$E$62,4))</f>
        <v/>
      </c>
      <c r="G64" s="45"/>
      <c r="H64" s="67" t="str">
        <f t="shared" si="1"/>
        <v>()</v>
      </c>
      <c r="I64" s="28" t="str">
        <f t="shared" si="0"/>
        <v/>
      </c>
      <c r="K64" s="22"/>
      <c r="L64" s="22"/>
      <c r="M64" s="22"/>
      <c r="N64" s="22"/>
    </row>
    <row r="65" spans="1:14" s="62" customFormat="1" ht="11.25" customHeight="1">
      <c r="A65" s="60" t="s">
        <v>10</v>
      </c>
      <c r="B65" s="61" t="s">
        <v>22</v>
      </c>
      <c r="C65" s="41"/>
      <c r="D65" s="54" t="str">
        <f>IF(C65=0,"",VLOOKUP(C65,'基本入力(総体)'!$B$13:$E$62,2))</f>
        <v/>
      </c>
      <c r="E65" s="26" t="str">
        <f>IF(C65=0,"",VLOOKUP(C65,'基本入力(総体)'!$B$13:$E$62,3))</f>
        <v/>
      </c>
      <c r="F65" s="28" t="str">
        <f>IF(C65=0,"",VLOOKUP(C65,'基本入力(総体)'!$B$13:$E$62,4))</f>
        <v/>
      </c>
      <c r="G65" s="44"/>
      <c r="H65" s="67" t="str">
        <f t="shared" si="1"/>
        <v>()</v>
      </c>
      <c r="I65" s="28" t="str">
        <f t="shared" si="0"/>
        <v/>
      </c>
      <c r="K65" s="22"/>
      <c r="L65" s="22"/>
      <c r="M65" s="22"/>
      <c r="N65" s="22"/>
    </row>
    <row r="66" spans="1:14" s="62" customFormat="1" ht="11.25" customHeight="1">
      <c r="A66" s="60" t="s">
        <v>10</v>
      </c>
      <c r="B66" s="61" t="s">
        <v>22</v>
      </c>
      <c r="C66" s="41"/>
      <c r="D66" s="54" t="str">
        <f>IF(C66=0,"",VLOOKUP(C66,'基本入力(総体)'!$B$13:$E$62,2))</f>
        <v/>
      </c>
      <c r="E66" s="26" t="str">
        <f>IF(C66=0,"",VLOOKUP(C66,'基本入力(総体)'!$B$13:$E$62,3))</f>
        <v/>
      </c>
      <c r="F66" s="28" t="str">
        <f>IF(C66=0,"",VLOOKUP(C66,'基本入力(総体)'!$B$13:$E$62,4))</f>
        <v/>
      </c>
      <c r="G66" s="44"/>
      <c r="H66" s="67" t="str">
        <f t="shared" si="1"/>
        <v>()</v>
      </c>
      <c r="I66" s="28" t="str">
        <f t="shared" si="0"/>
        <v/>
      </c>
      <c r="K66" s="22"/>
      <c r="L66" s="22"/>
      <c r="M66" s="22"/>
      <c r="N66" s="22"/>
    </row>
    <row r="67" spans="1:14" s="62" customFormat="1" ht="11.25" customHeight="1">
      <c r="A67" s="63" t="s">
        <v>10</v>
      </c>
      <c r="B67" s="64" t="s">
        <v>23</v>
      </c>
      <c r="C67" s="42"/>
      <c r="D67" s="55" t="str">
        <f>IF(C67=0,"",VLOOKUP(C67,'基本入力(総体)'!$B$13:$E$62,2))</f>
        <v/>
      </c>
      <c r="E67" s="56" t="str">
        <f>IF(C67=0,"",VLOOKUP(C67,'基本入力(総体)'!$B$13:$E$62,3))</f>
        <v/>
      </c>
      <c r="F67" s="32" t="str">
        <f>IF(C67=0,"",VLOOKUP(C67,'基本入力(総体)'!$B$13:$E$62,4))</f>
        <v/>
      </c>
      <c r="G67" s="45"/>
      <c r="H67" s="67" t="str">
        <f t="shared" si="1"/>
        <v>()</v>
      </c>
      <c r="I67" s="28" t="str">
        <f t="shared" si="0"/>
        <v/>
      </c>
      <c r="K67" s="22"/>
      <c r="L67" s="22"/>
      <c r="M67" s="22"/>
      <c r="N67" s="22"/>
    </row>
    <row r="69" spans="1:14" ht="15">
      <c r="B69" s="43" t="s">
        <v>138</v>
      </c>
      <c r="D69" s="22"/>
      <c r="F69" s="22"/>
    </row>
    <row r="70" spans="1:14">
      <c r="D70" s="22"/>
      <c r="F70" s="22"/>
    </row>
    <row r="71" spans="1:14" ht="15">
      <c r="B71" s="38" t="s">
        <v>57</v>
      </c>
      <c r="D71" s="22"/>
      <c r="F71" s="22"/>
    </row>
    <row r="72" spans="1:14" ht="23.25" customHeight="1">
      <c r="B72" s="51" t="str">
        <f>B3</f>
        <v/>
      </c>
      <c r="C72" s="39" t="s">
        <v>54</v>
      </c>
      <c r="D72" s="52">
        <f>'基本入力(総体)'!H6</f>
        <v>0</v>
      </c>
      <c r="E72" s="40" t="s">
        <v>24</v>
      </c>
    </row>
    <row r="74" spans="1:14">
      <c r="B74" s="17" t="s">
        <v>56</v>
      </c>
    </row>
  </sheetData>
  <mergeCells count="2">
    <mergeCell ref="H3:M4"/>
    <mergeCell ref="K6:L6"/>
  </mergeCells>
  <phoneticPr fontId="1"/>
  <dataValidations xWindow="770" yWindow="367" count="4">
    <dataValidation imeMode="halfKatakana" allowBlank="1" showInputMessage="1" showErrorMessage="1" sqref="E1:E7 E68:E65533 M7" xr:uid="{00000000-0002-0000-0200-000000000000}"/>
    <dataValidation imeMode="halfAlpha" allowBlank="1" showInputMessage="1" showErrorMessage="1" promptTitle="ﾅﾝﾊﾞｰｶｰﾄﾞ" prompt="基本入力ｼｰﾄの名簿のﾅﾝﾊﾞｰを入力してください。" sqref="C8:C67" xr:uid="{00000000-0002-0000-0200-000001000000}"/>
    <dataValidation allowBlank="1" showInputMessage="1" showErrorMessage="1" promptTitle="入力の注意！" prompt="氏名，ﾌﾘｶﾞﾅ，学年は基本入力ｼｰﾄに入力してください。_x000a_ﾅﾝﾊﾞｰｶｰﾄﾞを入力すると自動的に表示されます。" sqref="D8:F67" xr:uid="{00000000-0002-0000-0200-000002000000}"/>
    <dataValidation imeMode="halfAlpha" allowBlank="1" showInputMessage="1" showErrorMessage="1" promptTitle="記録" prompt="ベスト記録または予想記録を入力してください。_x000a_出来るだけ同じレベルの生徒を同じ組にして競わせたいと思っています。プロ編成に大変役立ちます。_x000a_100m　12秒85の場合　→　1285_x000a_1500m　4分50秒25の場合　→　45025_x000a_3000m　9分30秒5の場合　　→　93050_x000a_手動計時の場合でも1/100秒まで入れてください。" sqref="G8:G67" xr:uid="{00000000-0002-0000-0200-000003000000}"/>
  </dataValidations>
  <printOptions horizontalCentered="1"/>
  <pageMargins left="0.78740157480314965" right="0.78740157480314965" top="0.59055118110236227" bottom="0.62992125984251968" header="0.51181102362204722" footer="0.51181102362204722"/>
  <pageSetup paperSize="9" scale="8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sheetPr>
  <dimension ref="A1:N74"/>
  <sheetViews>
    <sheetView view="pageBreakPreview" zoomScale="188" zoomScaleNormal="75" zoomScaleSheetLayoutView="100" workbookViewId="0">
      <selection activeCell="B13" sqref="B13"/>
    </sheetView>
  </sheetViews>
  <sheetFormatPr baseColWidth="10" defaultColWidth="9" defaultRowHeight="14"/>
  <cols>
    <col min="1" max="1" width="5.6640625" style="22" customWidth="1"/>
    <col min="2" max="2" width="17.33203125" style="17" customWidth="1"/>
    <col min="3" max="3" width="11.1640625" style="17" customWidth="1"/>
    <col min="4" max="5" width="21.1640625" style="17" customWidth="1"/>
    <col min="6" max="6" width="5.6640625" style="17" customWidth="1"/>
    <col min="7" max="7" width="11.1640625" style="17" customWidth="1"/>
    <col min="8" max="8" width="17.33203125" style="17" customWidth="1"/>
    <col min="9" max="10" width="9" style="17"/>
    <col min="11" max="11" width="5.6640625" style="17" bestFit="1" customWidth="1"/>
    <col min="12" max="13" width="15" style="17" customWidth="1"/>
    <col min="14" max="14" width="5.1640625" style="17" bestFit="1" customWidth="1"/>
    <col min="15" max="16384" width="9" style="17"/>
  </cols>
  <sheetData>
    <row r="1" spans="1:14" ht="19">
      <c r="A1" s="57" t="s">
        <v>280</v>
      </c>
      <c r="B1" s="58"/>
      <c r="C1" s="59" t="s">
        <v>135</v>
      </c>
      <c r="K1" s="22"/>
      <c r="L1" s="22"/>
      <c r="M1" s="22"/>
    </row>
    <row r="2" spans="1:14" ht="7.5" customHeight="1" thickBot="1">
      <c r="K2" s="22"/>
      <c r="L2" s="22"/>
      <c r="M2" s="22"/>
    </row>
    <row r="3" spans="1:14" ht="18" thickBot="1">
      <c r="A3" s="19"/>
      <c r="B3" s="46" t="str">
        <f>'基本入力(総体)'!D6</f>
        <v/>
      </c>
      <c r="C3" s="18" t="s">
        <v>0</v>
      </c>
      <c r="H3" s="105" t="s">
        <v>78</v>
      </c>
      <c r="I3" s="105"/>
      <c r="J3" s="105"/>
      <c r="K3" s="105"/>
      <c r="L3" s="105"/>
      <c r="M3" s="105"/>
    </row>
    <row r="4" spans="1:14" ht="18" thickBot="1">
      <c r="A4" s="17"/>
      <c r="C4" s="18" t="s">
        <v>1</v>
      </c>
      <c r="D4" s="46" t="str">
        <f>'基本入力(総体)'!H8</f>
        <v/>
      </c>
      <c r="E4" s="20"/>
      <c r="H4" s="105"/>
      <c r="I4" s="105"/>
      <c r="J4" s="105"/>
      <c r="K4" s="105"/>
      <c r="L4" s="105"/>
      <c r="M4" s="105"/>
    </row>
    <row r="5" spans="1:14" ht="27" thickBot="1">
      <c r="A5" s="17"/>
      <c r="C5" s="21" t="s">
        <v>59</v>
      </c>
      <c r="D5" s="47" t="str">
        <f>'基本入力(総体)'!I8</f>
        <v/>
      </c>
      <c r="E5" s="20"/>
      <c r="I5" s="17" t="s">
        <v>77</v>
      </c>
      <c r="K5" s="22"/>
      <c r="L5" s="22"/>
      <c r="M5" s="22"/>
      <c r="N5" s="22"/>
    </row>
    <row r="6" spans="1:14">
      <c r="B6" s="17" t="s">
        <v>60</v>
      </c>
      <c r="D6" s="23"/>
      <c r="E6" s="23"/>
      <c r="K6" s="106" t="s">
        <v>74</v>
      </c>
      <c r="L6" s="106"/>
      <c r="M6" s="22"/>
      <c r="N6" s="22"/>
    </row>
    <row r="7" spans="1:14" s="62" customFormat="1" ht="12" customHeight="1">
      <c r="A7" s="60" t="s">
        <v>2</v>
      </c>
      <c r="B7" s="61" t="s">
        <v>3</v>
      </c>
      <c r="C7" s="26" t="s">
        <v>55</v>
      </c>
      <c r="D7" s="25" t="s">
        <v>29</v>
      </c>
      <c r="E7" s="25" t="s">
        <v>31</v>
      </c>
      <c r="F7" s="25" t="s">
        <v>2</v>
      </c>
      <c r="G7" s="25" t="s">
        <v>4</v>
      </c>
      <c r="H7" s="27" t="s">
        <v>53</v>
      </c>
      <c r="I7" s="27" t="s">
        <v>51</v>
      </c>
      <c r="K7" s="53" t="s">
        <v>75</v>
      </c>
      <c r="L7" s="24" t="s">
        <v>29</v>
      </c>
      <c r="M7" s="24" t="s">
        <v>31</v>
      </c>
      <c r="N7" s="24" t="s">
        <v>2</v>
      </c>
    </row>
    <row r="8" spans="1:14" s="62" customFormat="1" ht="12" customHeight="1">
      <c r="A8" s="60">
        <v>1</v>
      </c>
      <c r="B8" s="61" t="s">
        <v>32</v>
      </c>
      <c r="C8" s="48"/>
      <c r="D8" s="29" t="str">
        <f>IF(C8=0,"",VLOOKUP(C8,'基本入力(総体)'!$G$13:$J$62,2))</f>
        <v/>
      </c>
      <c r="E8" s="30" t="str">
        <f>IF(C8=0,"",VLOOKUP(C8,'基本入力(総体)'!$G$13:$J$62,3))</f>
        <v/>
      </c>
      <c r="F8" s="28" t="str">
        <f>IF(C8=0,"",VLOOKUP(C8,'基本入力(総体)'!$G$13:$J$62,4))</f>
        <v/>
      </c>
      <c r="G8" s="44"/>
      <c r="H8" s="31" t="str">
        <f>CONCATENATE(D8,"(",F8,")")</f>
        <v>()</v>
      </c>
      <c r="I8" s="28" t="str">
        <f>$B$3</f>
        <v/>
      </c>
      <c r="K8" s="24" t="str">
        <f>'基本入力(総体)'!B13</f>
        <v/>
      </c>
      <c r="L8" s="24" t="str">
        <f>IF('基本入力(総体)'!H13="","",'基本入力(総体)'!H13)</f>
        <v/>
      </c>
      <c r="M8" s="24" t="str">
        <f>IF('基本入力(総体)'!I13="","",'基本入力(総体)'!I13)</f>
        <v/>
      </c>
      <c r="N8" s="24" t="str">
        <f>IF('基本入力(総体)'!J13="","",'基本入力(総体)'!J13)</f>
        <v/>
      </c>
    </row>
    <row r="9" spans="1:14" s="62" customFormat="1" ht="12" customHeight="1">
      <c r="A9" s="60">
        <v>1</v>
      </c>
      <c r="B9" s="61" t="s">
        <v>32</v>
      </c>
      <c r="C9" s="48"/>
      <c r="D9" s="29" t="str">
        <f>IF(C9=0,"",VLOOKUP(C9,'基本入力(総体)'!$G$13:$J$62,2))</f>
        <v/>
      </c>
      <c r="E9" s="30" t="str">
        <f>IF(C9=0,"",VLOOKUP(C9,'基本入力(総体)'!$G$13:$J$62,3))</f>
        <v/>
      </c>
      <c r="F9" s="28" t="str">
        <f>IF(C9=0,"",VLOOKUP(C9,'基本入力(総体)'!$G$13:$J$62,4))</f>
        <v/>
      </c>
      <c r="G9" s="44"/>
      <c r="H9" s="31" t="str">
        <f t="shared" ref="H9:H58" si="0">CONCATENATE(D9,"(",F9,")")</f>
        <v>()</v>
      </c>
      <c r="I9" s="28" t="str">
        <f t="shared" ref="I9:I58" si="1">$B$3</f>
        <v/>
      </c>
      <c r="K9" s="24" t="str">
        <f>'基本入力(総体)'!B14</f>
        <v/>
      </c>
      <c r="L9" s="24" t="str">
        <f>IF('基本入力(総体)'!H14="","",'基本入力(総体)'!H14)</f>
        <v/>
      </c>
      <c r="M9" s="24" t="str">
        <f>IF('基本入力(総体)'!I14="","",'基本入力(総体)'!I14)</f>
        <v/>
      </c>
      <c r="N9" s="24" t="str">
        <f>IF('基本入力(総体)'!J14="","",'基本入力(総体)'!J14)</f>
        <v/>
      </c>
    </row>
    <row r="10" spans="1:14" s="62" customFormat="1" ht="12" customHeight="1">
      <c r="A10" s="63">
        <v>1</v>
      </c>
      <c r="B10" s="64" t="s">
        <v>5</v>
      </c>
      <c r="C10" s="49"/>
      <c r="D10" s="65" t="str">
        <f>IF(C10=0,"",VLOOKUP(C10,'基本入力(総体)'!$G$13:$J$62,2))</f>
        <v/>
      </c>
      <c r="E10" s="33" t="str">
        <f>IF(C10=0,"",VLOOKUP(C10,'基本入力(総体)'!$G$13:$J$62,3))</f>
        <v/>
      </c>
      <c r="F10" s="32" t="str">
        <f>IF(C10=0,"",VLOOKUP(C10,'基本入力(総体)'!$G$13:$J$62,4))</f>
        <v/>
      </c>
      <c r="G10" s="45"/>
      <c r="H10" s="31" t="str">
        <f t="shared" si="0"/>
        <v>()</v>
      </c>
      <c r="I10" s="28" t="str">
        <f t="shared" si="1"/>
        <v/>
      </c>
      <c r="K10" s="24" t="str">
        <f>'基本入力(総体)'!B15</f>
        <v/>
      </c>
      <c r="L10" s="24" t="str">
        <f>IF('基本入力(総体)'!H15="","",'基本入力(総体)'!H15)</f>
        <v/>
      </c>
      <c r="M10" s="24" t="str">
        <f>IF('基本入力(総体)'!I15="","",'基本入力(総体)'!I15)</f>
        <v/>
      </c>
      <c r="N10" s="24" t="str">
        <f>IF('基本入力(総体)'!J15="","",'基本入力(総体)'!J15)</f>
        <v/>
      </c>
    </row>
    <row r="11" spans="1:14" s="62" customFormat="1" ht="12" customHeight="1">
      <c r="A11" s="60">
        <v>1</v>
      </c>
      <c r="B11" s="61" t="s">
        <v>35</v>
      </c>
      <c r="C11" s="48"/>
      <c r="D11" s="29" t="str">
        <f>IF(C11=0,"",VLOOKUP(C11,'基本入力(総体)'!$G$13:$J$62,2))</f>
        <v/>
      </c>
      <c r="E11" s="30" t="str">
        <f>IF(C11=0,"",VLOOKUP(C11,'基本入力(総体)'!$G$13:$J$62,3))</f>
        <v/>
      </c>
      <c r="F11" s="28" t="str">
        <f>IF(C11=0,"",VLOOKUP(C11,'基本入力(総体)'!$G$13:$J$62,4))</f>
        <v/>
      </c>
      <c r="G11" s="44"/>
      <c r="H11" s="31" t="str">
        <f t="shared" si="0"/>
        <v>()</v>
      </c>
      <c r="I11" s="28" t="str">
        <f t="shared" si="1"/>
        <v/>
      </c>
      <c r="K11" s="24" t="str">
        <f>'基本入力(総体)'!B16</f>
        <v/>
      </c>
      <c r="L11" s="24" t="str">
        <f>IF('基本入力(総体)'!H16="","",'基本入力(総体)'!H16)</f>
        <v/>
      </c>
      <c r="M11" s="24" t="str">
        <f>IF('基本入力(総体)'!I16="","",'基本入力(総体)'!I16)</f>
        <v/>
      </c>
      <c r="N11" s="24" t="str">
        <f>IF('基本入力(総体)'!J16="","",'基本入力(総体)'!J16)</f>
        <v/>
      </c>
    </row>
    <row r="12" spans="1:14" s="62" customFormat="1" ht="12" customHeight="1">
      <c r="A12" s="60">
        <v>1</v>
      </c>
      <c r="B12" s="61" t="s">
        <v>35</v>
      </c>
      <c r="C12" s="48"/>
      <c r="D12" s="29" t="str">
        <f>IF(C12=0,"",VLOOKUP(C12,'基本入力(総体)'!$G$13:$J$62,2))</f>
        <v/>
      </c>
      <c r="E12" s="30" t="str">
        <f>IF(C12=0,"",VLOOKUP(C12,'基本入力(総体)'!$G$13:$J$62,3))</f>
        <v/>
      </c>
      <c r="F12" s="28" t="str">
        <f>IF(C12=0,"",VLOOKUP(C12,'基本入力(総体)'!$G$13:$J$62,4))</f>
        <v/>
      </c>
      <c r="G12" s="44"/>
      <c r="H12" s="31" t="str">
        <f t="shared" si="0"/>
        <v>()</v>
      </c>
      <c r="I12" s="28" t="str">
        <f t="shared" si="1"/>
        <v/>
      </c>
      <c r="K12" s="24" t="str">
        <f>'基本入力(総体)'!B17</f>
        <v/>
      </c>
      <c r="L12" s="24" t="str">
        <f>IF('基本入力(総体)'!H17="","",'基本入力(総体)'!H17)</f>
        <v/>
      </c>
      <c r="M12" s="24" t="str">
        <f>IF('基本入力(総体)'!I17="","",'基本入力(総体)'!I17)</f>
        <v/>
      </c>
      <c r="N12" s="24" t="str">
        <f>IF('基本入力(総体)'!J17="","",'基本入力(総体)'!J17)</f>
        <v/>
      </c>
    </row>
    <row r="13" spans="1:14" s="62" customFormat="1" ht="12" customHeight="1">
      <c r="A13" s="63">
        <v>1</v>
      </c>
      <c r="B13" s="64" t="s">
        <v>13</v>
      </c>
      <c r="C13" s="49"/>
      <c r="D13" s="65" t="str">
        <f>IF(C13=0,"",VLOOKUP(C13,'基本入力(総体)'!$G$13:$J$62,2))</f>
        <v/>
      </c>
      <c r="E13" s="33" t="str">
        <f>IF(C13=0,"",VLOOKUP(C13,'基本入力(総体)'!$G$13:$J$62,3))</f>
        <v/>
      </c>
      <c r="F13" s="32" t="str">
        <f>IF(C13=0,"",VLOOKUP(C13,'基本入力(総体)'!$G$13:$J$62,4))</f>
        <v/>
      </c>
      <c r="G13" s="45"/>
      <c r="H13" s="31" t="str">
        <f t="shared" si="0"/>
        <v>()</v>
      </c>
      <c r="I13" s="28" t="str">
        <f t="shared" si="1"/>
        <v/>
      </c>
      <c r="K13" s="24" t="str">
        <f>'基本入力(総体)'!B18</f>
        <v/>
      </c>
      <c r="L13" s="24" t="str">
        <f>IF('基本入力(総体)'!H18="","",'基本入力(総体)'!H18)</f>
        <v/>
      </c>
      <c r="M13" s="24" t="str">
        <f>IF('基本入力(総体)'!I18="","",'基本入力(総体)'!I18)</f>
        <v/>
      </c>
      <c r="N13" s="24" t="str">
        <f>IF('基本入力(総体)'!J18="","",'基本入力(総体)'!J18)</f>
        <v/>
      </c>
    </row>
    <row r="14" spans="1:14" s="62" customFormat="1" ht="12" customHeight="1">
      <c r="A14" s="60">
        <v>2</v>
      </c>
      <c r="B14" s="61" t="s">
        <v>33</v>
      </c>
      <c r="C14" s="48"/>
      <c r="D14" s="29" t="str">
        <f>IF(C14=0,"",VLOOKUP(C14,'基本入力(総体)'!$G$13:$J$62,2))</f>
        <v/>
      </c>
      <c r="E14" s="30" t="str">
        <f>IF(C14=0,"",VLOOKUP(C14,'基本入力(総体)'!$G$13:$J$62,3))</f>
        <v/>
      </c>
      <c r="F14" s="28" t="str">
        <f>IF(C14=0,"",VLOOKUP(C14,'基本入力(総体)'!$G$13:$J$62,4))</f>
        <v/>
      </c>
      <c r="G14" s="44"/>
      <c r="H14" s="31" t="str">
        <f t="shared" si="0"/>
        <v>()</v>
      </c>
      <c r="I14" s="28" t="str">
        <f t="shared" si="1"/>
        <v/>
      </c>
      <c r="K14" s="24" t="str">
        <f>'基本入力(総体)'!B19</f>
        <v/>
      </c>
      <c r="L14" s="24" t="str">
        <f>IF('基本入力(総体)'!H19="","",'基本入力(総体)'!H19)</f>
        <v/>
      </c>
      <c r="M14" s="24" t="str">
        <f>IF('基本入力(総体)'!I19="","",'基本入力(総体)'!I19)</f>
        <v/>
      </c>
      <c r="N14" s="24" t="str">
        <f>IF('基本入力(総体)'!J19="","",'基本入力(総体)'!J19)</f>
        <v/>
      </c>
    </row>
    <row r="15" spans="1:14" s="62" customFormat="1" ht="12" customHeight="1">
      <c r="A15" s="60">
        <v>2</v>
      </c>
      <c r="B15" s="61" t="s">
        <v>33</v>
      </c>
      <c r="C15" s="48"/>
      <c r="D15" s="29" t="str">
        <f>IF(C15=0,"",VLOOKUP(C15,'基本入力(総体)'!$G$13:$J$62,2))</f>
        <v/>
      </c>
      <c r="E15" s="30" t="str">
        <f>IF(C15=0,"",VLOOKUP(C15,'基本入力(総体)'!$G$13:$J$62,3))</f>
        <v/>
      </c>
      <c r="F15" s="28" t="str">
        <f>IF(C15=0,"",VLOOKUP(C15,'基本入力(総体)'!$G$13:$J$62,4))</f>
        <v/>
      </c>
      <c r="G15" s="44"/>
      <c r="H15" s="31" t="str">
        <f t="shared" si="0"/>
        <v>()</v>
      </c>
      <c r="I15" s="28" t="str">
        <f t="shared" si="1"/>
        <v/>
      </c>
      <c r="K15" s="24" t="str">
        <f>'基本入力(総体)'!B20</f>
        <v/>
      </c>
      <c r="L15" s="24" t="str">
        <f>IF('基本入力(総体)'!H20="","",'基本入力(総体)'!H20)</f>
        <v/>
      </c>
      <c r="M15" s="24" t="str">
        <f>IF('基本入力(総体)'!I20="","",'基本入力(総体)'!I20)</f>
        <v/>
      </c>
      <c r="N15" s="24" t="str">
        <f>IF('基本入力(総体)'!J20="","",'基本入力(総体)'!J20)</f>
        <v/>
      </c>
    </row>
    <row r="16" spans="1:14" s="62" customFormat="1" ht="12" customHeight="1">
      <c r="A16" s="63">
        <v>2</v>
      </c>
      <c r="B16" s="64" t="s">
        <v>5</v>
      </c>
      <c r="C16" s="49"/>
      <c r="D16" s="65" t="str">
        <f>IF(C16=0,"",VLOOKUP(C16,'基本入力(総体)'!$G$13:$J$62,2))</f>
        <v/>
      </c>
      <c r="E16" s="33" t="str">
        <f>IF(C16=0,"",VLOOKUP(C16,'基本入力(総体)'!$G$13:$J$62,3))</f>
        <v/>
      </c>
      <c r="F16" s="32" t="str">
        <f>IF(C16=0,"",VLOOKUP(C16,'基本入力(総体)'!$G$13:$J$62,4))</f>
        <v/>
      </c>
      <c r="G16" s="45"/>
      <c r="H16" s="31" t="str">
        <f t="shared" si="0"/>
        <v>()</v>
      </c>
      <c r="I16" s="28" t="str">
        <f t="shared" si="1"/>
        <v/>
      </c>
      <c r="K16" s="24" t="str">
        <f>'基本入力(総体)'!B21</f>
        <v/>
      </c>
      <c r="L16" s="24" t="str">
        <f>IF('基本入力(総体)'!H21="","",'基本入力(総体)'!H21)</f>
        <v/>
      </c>
      <c r="M16" s="24" t="str">
        <f>IF('基本入力(総体)'!I21="","",'基本入力(総体)'!I21)</f>
        <v/>
      </c>
      <c r="N16" s="24" t="str">
        <f>IF('基本入力(総体)'!J21="","",'基本入力(総体)'!J21)</f>
        <v/>
      </c>
    </row>
    <row r="17" spans="1:14" s="62" customFormat="1" ht="12" customHeight="1">
      <c r="A17" s="60">
        <v>2</v>
      </c>
      <c r="B17" s="61" t="s">
        <v>35</v>
      </c>
      <c r="C17" s="48"/>
      <c r="D17" s="29" t="str">
        <f>IF(C17=0,"",VLOOKUP(C17,'基本入力(総体)'!$G$13:$J$62,2))</f>
        <v/>
      </c>
      <c r="E17" s="30" t="str">
        <f>IF(C17=0,"",VLOOKUP(C17,'基本入力(総体)'!$G$13:$J$62,3))</f>
        <v/>
      </c>
      <c r="F17" s="28" t="str">
        <f>IF(C17=0,"",VLOOKUP(C17,'基本入力(総体)'!$G$13:$J$62,4))</f>
        <v/>
      </c>
      <c r="G17" s="44"/>
      <c r="H17" s="31" t="str">
        <f t="shared" si="0"/>
        <v>()</v>
      </c>
      <c r="I17" s="28" t="str">
        <f t="shared" si="1"/>
        <v/>
      </c>
      <c r="K17" s="24" t="str">
        <f>'基本入力(総体)'!B22</f>
        <v/>
      </c>
      <c r="L17" s="24" t="str">
        <f>IF('基本入力(総体)'!H22="","",'基本入力(総体)'!H22)</f>
        <v/>
      </c>
      <c r="M17" s="24" t="str">
        <f>IF('基本入力(総体)'!I22="","",'基本入力(総体)'!I22)</f>
        <v/>
      </c>
      <c r="N17" s="24" t="str">
        <f>IF('基本入力(総体)'!J22="","",'基本入力(総体)'!J22)</f>
        <v/>
      </c>
    </row>
    <row r="18" spans="1:14" s="62" customFormat="1" ht="12" customHeight="1">
      <c r="A18" s="60">
        <v>2</v>
      </c>
      <c r="B18" s="61" t="s">
        <v>35</v>
      </c>
      <c r="C18" s="48"/>
      <c r="D18" s="29" t="str">
        <f>IF(C18=0,"",VLOOKUP(C18,'基本入力(総体)'!$G$13:$J$62,2))</f>
        <v/>
      </c>
      <c r="E18" s="30" t="str">
        <f>IF(C18=0,"",VLOOKUP(C18,'基本入力(総体)'!$G$13:$J$62,3))</f>
        <v/>
      </c>
      <c r="F18" s="28" t="str">
        <f>IF(C18=0,"",VLOOKUP(C18,'基本入力(総体)'!$G$13:$J$62,4))</f>
        <v/>
      </c>
      <c r="G18" s="44"/>
      <c r="H18" s="31" t="str">
        <f t="shared" si="0"/>
        <v>()</v>
      </c>
      <c r="I18" s="28" t="str">
        <f t="shared" si="1"/>
        <v/>
      </c>
      <c r="K18" s="24" t="str">
        <f>'基本入力(総体)'!B23</f>
        <v/>
      </c>
      <c r="L18" s="24" t="str">
        <f>IF('基本入力(総体)'!H23="","",'基本入力(総体)'!H23)</f>
        <v/>
      </c>
      <c r="M18" s="24" t="str">
        <f>IF('基本入力(総体)'!I23="","",'基本入力(総体)'!I23)</f>
        <v/>
      </c>
      <c r="N18" s="24" t="str">
        <f>IF('基本入力(総体)'!J23="","",'基本入力(総体)'!J23)</f>
        <v/>
      </c>
    </row>
    <row r="19" spans="1:14" s="62" customFormat="1" ht="12" customHeight="1">
      <c r="A19" s="63">
        <v>2</v>
      </c>
      <c r="B19" s="64" t="s">
        <v>13</v>
      </c>
      <c r="C19" s="49"/>
      <c r="D19" s="65" t="str">
        <f>IF(C19=0,"",VLOOKUP(C19,'基本入力(総体)'!$G$13:$J$62,2))</f>
        <v/>
      </c>
      <c r="E19" s="33" t="str">
        <f>IF(C19=0,"",VLOOKUP(C19,'基本入力(総体)'!$G$13:$J$62,3))</f>
        <v/>
      </c>
      <c r="F19" s="32" t="str">
        <f>IF(C19=0,"",VLOOKUP(C19,'基本入力(総体)'!$G$13:$J$62,4))</f>
        <v/>
      </c>
      <c r="G19" s="45"/>
      <c r="H19" s="31" t="str">
        <f t="shared" si="0"/>
        <v>()</v>
      </c>
      <c r="I19" s="28" t="str">
        <f t="shared" si="1"/>
        <v/>
      </c>
      <c r="K19" s="24" t="str">
        <f>'基本入力(総体)'!B24</f>
        <v/>
      </c>
      <c r="L19" s="24" t="str">
        <f>IF('基本入力(総体)'!H24="","",'基本入力(総体)'!H24)</f>
        <v/>
      </c>
      <c r="M19" s="24" t="str">
        <f>IF('基本入力(総体)'!I24="","",'基本入力(総体)'!I24)</f>
        <v/>
      </c>
      <c r="N19" s="24" t="str">
        <f>IF('基本入力(総体)'!J24="","",'基本入力(総体)'!J24)</f>
        <v/>
      </c>
    </row>
    <row r="20" spans="1:14" s="62" customFormat="1" ht="12" customHeight="1">
      <c r="A20" s="60">
        <v>3</v>
      </c>
      <c r="B20" s="61" t="s">
        <v>33</v>
      </c>
      <c r="C20" s="48"/>
      <c r="D20" s="29" t="str">
        <f>IF(C20=0,"",VLOOKUP(C20,'基本入力(総体)'!$G$13:$J$62,2))</f>
        <v/>
      </c>
      <c r="E20" s="30" t="str">
        <f>IF(C20=0,"",VLOOKUP(C20,'基本入力(総体)'!$G$13:$J$62,3))</f>
        <v/>
      </c>
      <c r="F20" s="28" t="str">
        <f>IF(C20=0,"",VLOOKUP(C20,'基本入力(総体)'!$G$13:$J$62,4))</f>
        <v/>
      </c>
      <c r="G20" s="44"/>
      <c r="H20" s="31" t="str">
        <f t="shared" si="0"/>
        <v>()</v>
      </c>
      <c r="I20" s="28" t="str">
        <f t="shared" si="1"/>
        <v/>
      </c>
      <c r="K20" s="24" t="str">
        <f>'基本入力(総体)'!B25</f>
        <v/>
      </c>
      <c r="L20" s="24" t="str">
        <f>IF('基本入力(総体)'!H25="","",'基本入力(総体)'!H25)</f>
        <v/>
      </c>
      <c r="M20" s="24" t="str">
        <f>IF('基本入力(総体)'!I25="","",'基本入力(総体)'!I25)</f>
        <v/>
      </c>
      <c r="N20" s="24" t="str">
        <f>IF('基本入力(総体)'!J25="","",'基本入力(総体)'!J25)</f>
        <v/>
      </c>
    </row>
    <row r="21" spans="1:14" s="62" customFormat="1" ht="12" customHeight="1">
      <c r="A21" s="60">
        <v>3</v>
      </c>
      <c r="B21" s="61" t="s">
        <v>33</v>
      </c>
      <c r="C21" s="48"/>
      <c r="D21" s="29" t="str">
        <f>IF(C21=0,"",VLOOKUP(C21,'基本入力(総体)'!$G$13:$J$62,2))</f>
        <v/>
      </c>
      <c r="E21" s="30" t="str">
        <f>IF(C21=0,"",VLOOKUP(C21,'基本入力(総体)'!$G$13:$J$62,3))</f>
        <v/>
      </c>
      <c r="F21" s="28" t="str">
        <f>IF(C21=0,"",VLOOKUP(C21,'基本入力(総体)'!$G$13:$J$62,4))</f>
        <v/>
      </c>
      <c r="G21" s="44"/>
      <c r="H21" s="31" t="str">
        <f t="shared" si="0"/>
        <v>()</v>
      </c>
      <c r="I21" s="28" t="str">
        <f t="shared" si="1"/>
        <v/>
      </c>
      <c r="K21" s="24" t="str">
        <f>'基本入力(総体)'!B26</f>
        <v/>
      </c>
      <c r="L21" s="24" t="str">
        <f>IF('基本入力(総体)'!H26="","",'基本入力(総体)'!H26)</f>
        <v/>
      </c>
      <c r="M21" s="24" t="str">
        <f>IF('基本入力(総体)'!I26="","",'基本入力(総体)'!I26)</f>
        <v/>
      </c>
      <c r="N21" s="24" t="str">
        <f>IF('基本入力(総体)'!J26="","",'基本入力(総体)'!J26)</f>
        <v/>
      </c>
    </row>
    <row r="22" spans="1:14" s="62" customFormat="1" ht="12" customHeight="1">
      <c r="A22" s="63">
        <v>3</v>
      </c>
      <c r="B22" s="64" t="s">
        <v>5</v>
      </c>
      <c r="C22" s="49"/>
      <c r="D22" s="65" t="str">
        <f>IF(C22=0,"",VLOOKUP(C22,'基本入力(総体)'!$G$13:$J$62,2))</f>
        <v/>
      </c>
      <c r="E22" s="33" t="str">
        <f>IF(C22=0,"",VLOOKUP(C22,'基本入力(総体)'!$G$13:$J$62,3))</f>
        <v/>
      </c>
      <c r="F22" s="32" t="str">
        <f>IF(C22=0,"",VLOOKUP(C22,'基本入力(総体)'!$G$13:$J$62,4))</f>
        <v/>
      </c>
      <c r="G22" s="45"/>
      <c r="H22" s="31" t="str">
        <f t="shared" si="0"/>
        <v>()</v>
      </c>
      <c r="I22" s="28" t="str">
        <f t="shared" si="1"/>
        <v/>
      </c>
      <c r="K22" s="24" t="str">
        <f>'基本入力(総体)'!B27</f>
        <v/>
      </c>
      <c r="L22" s="24" t="str">
        <f>IF('基本入力(総体)'!H27="","",'基本入力(総体)'!H27)</f>
        <v/>
      </c>
      <c r="M22" s="24" t="str">
        <f>IF('基本入力(総体)'!I27="","",'基本入力(総体)'!I27)</f>
        <v/>
      </c>
      <c r="N22" s="24" t="str">
        <f>IF('基本入力(総体)'!J27="","",'基本入力(総体)'!J27)</f>
        <v/>
      </c>
    </row>
    <row r="23" spans="1:14" s="62" customFormat="1" ht="12" customHeight="1">
      <c r="A23" s="60">
        <v>3</v>
      </c>
      <c r="B23" s="61" t="s">
        <v>35</v>
      </c>
      <c r="C23" s="48"/>
      <c r="D23" s="29" t="str">
        <f>IF(C23=0,"",VLOOKUP(C23,'基本入力(総体)'!$G$13:$J$62,2))</f>
        <v/>
      </c>
      <c r="E23" s="30" t="str">
        <f>IF(C23=0,"",VLOOKUP(C23,'基本入力(総体)'!$G$13:$J$62,3))</f>
        <v/>
      </c>
      <c r="F23" s="28" t="str">
        <f>IF(C23=0,"",VLOOKUP(C23,'基本入力(総体)'!$G$13:$J$62,4))</f>
        <v/>
      </c>
      <c r="G23" s="44"/>
      <c r="H23" s="31" t="str">
        <f t="shared" si="0"/>
        <v>()</v>
      </c>
      <c r="I23" s="28" t="str">
        <f t="shared" si="1"/>
        <v/>
      </c>
      <c r="K23" s="24" t="str">
        <f>'基本入力(総体)'!B28</f>
        <v/>
      </c>
      <c r="L23" s="24" t="str">
        <f>IF('基本入力(総体)'!H28="","",'基本入力(総体)'!H28)</f>
        <v/>
      </c>
      <c r="M23" s="24" t="str">
        <f>IF('基本入力(総体)'!I28="","",'基本入力(総体)'!I28)</f>
        <v/>
      </c>
      <c r="N23" s="24" t="str">
        <f>IF('基本入力(総体)'!J28="","",'基本入力(総体)'!J28)</f>
        <v/>
      </c>
    </row>
    <row r="24" spans="1:14" s="62" customFormat="1" ht="12" customHeight="1">
      <c r="A24" s="60">
        <v>3</v>
      </c>
      <c r="B24" s="61" t="s">
        <v>35</v>
      </c>
      <c r="C24" s="48"/>
      <c r="D24" s="29" t="str">
        <f>IF(C24=0,"",VLOOKUP(C24,'基本入力(総体)'!$G$13:$J$62,2))</f>
        <v/>
      </c>
      <c r="E24" s="30" t="str">
        <f>IF(C24=0,"",VLOOKUP(C24,'基本入力(総体)'!$G$13:$J$62,3))</f>
        <v/>
      </c>
      <c r="F24" s="28" t="str">
        <f>IF(C24=0,"",VLOOKUP(C24,'基本入力(総体)'!$G$13:$J$62,4))</f>
        <v/>
      </c>
      <c r="G24" s="44"/>
      <c r="H24" s="31" t="str">
        <f t="shared" si="0"/>
        <v>()</v>
      </c>
      <c r="I24" s="28" t="str">
        <f t="shared" si="1"/>
        <v/>
      </c>
      <c r="K24" s="24" t="str">
        <f>'基本入力(総体)'!B29</f>
        <v/>
      </c>
      <c r="L24" s="24" t="str">
        <f>IF('基本入力(総体)'!H29="","",'基本入力(総体)'!H29)</f>
        <v/>
      </c>
      <c r="M24" s="24" t="str">
        <f>IF('基本入力(総体)'!I29="","",'基本入力(総体)'!I29)</f>
        <v/>
      </c>
      <c r="N24" s="24" t="str">
        <f>IF('基本入力(総体)'!J29="","",'基本入力(総体)'!J29)</f>
        <v/>
      </c>
    </row>
    <row r="25" spans="1:14" s="62" customFormat="1" ht="12" customHeight="1">
      <c r="A25" s="63">
        <v>3</v>
      </c>
      <c r="B25" s="64" t="s">
        <v>13</v>
      </c>
      <c r="C25" s="49"/>
      <c r="D25" s="65" t="str">
        <f>IF(C25=0,"",VLOOKUP(C25,'基本入力(総体)'!$G$13:$J$62,2))</f>
        <v/>
      </c>
      <c r="E25" s="33" t="str">
        <f>IF(C25=0,"",VLOOKUP(C25,'基本入力(総体)'!$G$13:$J$62,3))</f>
        <v/>
      </c>
      <c r="F25" s="32" t="str">
        <f>IF(C25=0,"",VLOOKUP(C25,'基本入力(総体)'!$G$13:$J$62,4))</f>
        <v/>
      </c>
      <c r="G25" s="45"/>
      <c r="H25" s="31" t="str">
        <f t="shared" si="0"/>
        <v>()</v>
      </c>
      <c r="I25" s="28" t="str">
        <f t="shared" si="1"/>
        <v/>
      </c>
      <c r="K25" s="24" t="str">
        <f>'基本入力(総体)'!B30</f>
        <v/>
      </c>
      <c r="L25" s="24" t="str">
        <f>IF('基本入力(総体)'!H30="","",'基本入力(総体)'!H30)</f>
        <v/>
      </c>
      <c r="M25" s="24" t="str">
        <f>IF('基本入力(総体)'!I30="","",'基本入力(総体)'!I30)</f>
        <v/>
      </c>
      <c r="N25" s="24" t="str">
        <f>IF('基本入力(総体)'!J30="","",'基本入力(総体)'!J30)</f>
        <v/>
      </c>
    </row>
    <row r="26" spans="1:14" s="62" customFormat="1" ht="12" customHeight="1">
      <c r="A26" s="60" t="s">
        <v>7</v>
      </c>
      <c r="B26" s="61" t="s">
        <v>36</v>
      </c>
      <c r="C26" s="48"/>
      <c r="D26" s="29" t="str">
        <f>IF(C26=0,"",VLOOKUP(C26,'基本入力(総体)'!$G$13:$J$62,2))</f>
        <v/>
      </c>
      <c r="E26" s="30" t="str">
        <f>IF(C26=0,"",VLOOKUP(C26,'基本入力(総体)'!$G$13:$J$62,3))</f>
        <v/>
      </c>
      <c r="F26" s="28" t="str">
        <f>IF(C26=0,"",VLOOKUP(C26,'基本入力(総体)'!$G$13:$J$62,4))</f>
        <v/>
      </c>
      <c r="G26" s="44"/>
      <c r="H26" s="31" t="str">
        <f t="shared" si="0"/>
        <v>()</v>
      </c>
      <c r="I26" s="28" t="str">
        <f t="shared" si="1"/>
        <v/>
      </c>
      <c r="K26" s="24" t="str">
        <f>'基本入力(総体)'!B31</f>
        <v/>
      </c>
      <c r="L26" s="24" t="str">
        <f>IF('基本入力(総体)'!H31="","",'基本入力(総体)'!H31)</f>
        <v/>
      </c>
      <c r="M26" s="24" t="str">
        <f>IF('基本入力(総体)'!I31="","",'基本入力(総体)'!I31)</f>
        <v/>
      </c>
      <c r="N26" s="24" t="str">
        <f>IF('基本入力(総体)'!J31="","",'基本入力(総体)'!J31)</f>
        <v/>
      </c>
    </row>
    <row r="27" spans="1:14" s="62" customFormat="1" ht="12" customHeight="1">
      <c r="A27" s="60" t="s">
        <v>7</v>
      </c>
      <c r="B27" s="61" t="s">
        <v>36</v>
      </c>
      <c r="C27" s="48"/>
      <c r="D27" s="29" t="str">
        <f>IF(C27=0,"",VLOOKUP(C27,'基本入力(総体)'!$G$13:$J$62,2))</f>
        <v/>
      </c>
      <c r="E27" s="30" t="str">
        <f>IF(C27=0,"",VLOOKUP(C27,'基本入力(総体)'!$G$13:$J$62,3))</f>
        <v/>
      </c>
      <c r="F27" s="28" t="str">
        <f>IF(C27=0,"",VLOOKUP(C27,'基本入力(総体)'!$G$13:$J$62,4))</f>
        <v/>
      </c>
      <c r="G27" s="44"/>
      <c r="H27" s="31" t="str">
        <f t="shared" si="0"/>
        <v>()</v>
      </c>
      <c r="I27" s="28" t="str">
        <f t="shared" si="1"/>
        <v/>
      </c>
      <c r="K27" s="24" t="str">
        <f>'基本入力(総体)'!B32</f>
        <v/>
      </c>
      <c r="L27" s="24" t="str">
        <f>IF('基本入力(総体)'!H32="","",'基本入力(総体)'!H32)</f>
        <v/>
      </c>
      <c r="M27" s="24" t="str">
        <f>IF('基本入力(総体)'!I32="","",'基本入力(総体)'!I32)</f>
        <v/>
      </c>
      <c r="N27" s="24" t="str">
        <f>IF('基本入力(総体)'!J32="","",'基本入力(総体)'!J32)</f>
        <v/>
      </c>
    </row>
    <row r="28" spans="1:14" s="62" customFormat="1" ht="12" customHeight="1">
      <c r="A28" s="63" t="s">
        <v>7</v>
      </c>
      <c r="B28" s="64" t="s">
        <v>27</v>
      </c>
      <c r="C28" s="49"/>
      <c r="D28" s="65" t="str">
        <f>IF(C28=0,"",VLOOKUP(C28,'基本入力(総体)'!$G$13:$J$62,2))</f>
        <v/>
      </c>
      <c r="E28" s="33" t="str">
        <f>IF(C28=0,"",VLOOKUP(C28,'基本入力(総体)'!$G$13:$J$62,3))</f>
        <v/>
      </c>
      <c r="F28" s="32" t="str">
        <f>IF(C28=0,"",VLOOKUP(C28,'基本入力(総体)'!$G$13:$J$62,4))</f>
        <v/>
      </c>
      <c r="G28" s="45"/>
      <c r="H28" s="31" t="str">
        <f t="shared" si="0"/>
        <v>()</v>
      </c>
      <c r="I28" s="28" t="str">
        <f t="shared" si="1"/>
        <v/>
      </c>
      <c r="K28" s="24" t="str">
        <f>'基本入力(総体)'!B33</f>
        <v/>
      </c>
      <c r="L28" s="24" t="str">
        <f>IF('基本入力(総体)'!H33="","",'基本入力(総体)'!H33)</f>
        <v/>
      </c>
      <c r="M28" s="24" t="str">
        <f>IF('基本入力(総体)'!I33="","",'基本入力(総体)'!I33)</f>
        <v/>
      </c>
      <c r="N28" s="24" t="str">
        <f>IF('基本入力(総体)'!J33="","",'基本入力(総体)'!J33)</f>
        <v/>
      </c>
    </row>
    <row r="29" spans="1:14" s="62" customFormat="1" ht="12" customHeight="1">
      <c r="A29" s="60" t="s">
        <v>7</v>
      </c>
      <c r="B29" s="61" t="s">
        <v>9</v>
      </c>
      <c r="C29" s="48"/>
      <c r="D29" s="29" t="str">
        <f>IF(C29=0,"",VLOOKUP(C29,'基本入力(総体)'!$G$13:$J$62,2))</f>
        <v/>
      </c>
      <c r="E29" s="30" t="str">
        <f>IF(C29=0,"",VLOOKUP(C29,'基本入力(総体)'!$G$13:$J$62,3))</f>
        <v/>
      </c>
      <c r="F29" s="28" t="str">
        <f>IF(C29=0,"",VLOOKUP(C29,'基本入力(総体)'!$G$13:$J$62,4))</f>
        <v/>
      </c>
      <c r="G29" s="44"/>
      <c r="H29" s="31" t="str">
        <f t="shared" si="0"/>
        <v>()</v>
      </c>
      <c r="I29" s="28" t="str">
        <f t="shared" si="1"/>
        <v/>
      </c>
      <c r="K29" s="24" t="str">
        <f>'基本入力(総体)'!B34</f>
        <v/>
      </c>
      <c r="L29" s="24" t="str">
        <f>IF('基本入力(総体)'!H34="","",'基本入力(総体)'!H34)</f>
        <v/>
      </c>
      <c r="M29" s="24" t="str">
        <f>IF('基本入力(総体)'!I34="","",'基本入力(総体)'!I34)</f>
        <v/>
      </c>
      <c r="N29" s="24" t="str">
        <f>IF('基本入力(総体)'!J34="","",'基本入力(総体)'!J34)</f>
        <v/>
      </c>
    </row>
    <row r="30" spans="1:14" s="62" customFormat="1" ht="12" customHeight="1">
      <c r="A30" s="60" t="s">
        <v>7</v>
      </c>
      <c r="B30" s="61" t="s">
        <v>9</v>
      </c>
      <c r="C30" s="48"/>
      <c r="D30" s="29" t="str">
        <f>IF(C30=0,"",VLOOKUP(C30,'基本入力(総体)'!$G$13:$J$62,2))</f>
        <v/>
      </c>
      <c r="E30" s="30" t="str">
        <f>IF(C30=0,"",VLOOKUP(C30,'基本入力(総体)'!$G$13:$J$62,3))</f>
        <v/>
      </c>
      <c r="F30" s="28" t="str">
        <f>IF(C30=0,"",VLOOKUP(C30,'基本入力(総体)'!$G$13:$J$62,4))</f>
        <v/>
      </c>
      <c r="G30" s="44"/>
      <c r="H30" s="31" t="str">
        <f t="shared" si="0"/>
        <v>()</v>
      </c>
      <c r="I30" s="28" t="str">
        <f t="shared" si="1"/>
        <v/>
      </c>
      <c r="K30" s="24" t="str">
        <f>'基本入力(総体)'!B35</f>
        <v/>
      </c>
      <c r="L30" s="24" t="str">
        <f>IF('基本入力(総体)'!H35="","",'基本入力(総体)'!H35)</f>
        <v/>
      </c>
      <c r="M30" s="24" t="str">
        <f>IF('基本入力(総体)'!I35="","",'基本入力(総体)'!I35)</f>
        <v/>
      </c>
      <c r="N30" s="24" t="str">
        <f>IF('基本入力(総体)'!J35="","",'基本入力(総体)'!J35)</f>
        <v/>
      </c>
    </row>
    <row r="31" spans="1:14" s="62" customFormat="1" ht="12" customHeight="1">
      <c r="A31" s="60" t="s">
        <v>7</v>
      </c>
      <c r="B31" s="61" t="s">
        <v>9</v>
      </c>
      <c r="C31" s="48"/>
      <c r="D31" s="29" t="str">
        <f>IF(C31=0,"",VLOOKUP(C31,'基本入力(総体)'!$G$13:$J$62,2))</f>
        <v/>
      </c>
      <c r="E31" s="30" t="str">
        <f>IF(C31=0,"",VLOOKUP(C31,'基本入力(総体)'!$G$13:$J$62,3))</f>
        <v/>
      </c>
      <c r="F31" s="28" t="str">
        <f>IF(C31=0,"",VLOOKUP(C31,'基本入力(総体)'!$G$13:$J$62,4))</f>
        <v/>
      </c>
      <c r="G31" s="44"/>
      <c r="H31" s="31" t="str">
        <f t="shared" si="0"/>
        <v>()</v>
      </c>
      <c r="I31" s="28" t="str">
        <f t="shared" si="1"/>
        <v/>
      </c>
      <c r="K31" s="24" t="str">
        <f>'基本入力(総体)'!B36</f>
        <v/>
      </c>
      <c r="L31" s="24" t="str">
        <f>IF('基本入力(総体)'!H36="","",'基本入力(総体)'!H36)</f>
        <v/>
      </c>
      <c r="M31" s="24" t="str">
        <f>IF('基本入力(総体)'!I36="","",'基本入力(総体)'!I36)</f>
        <v/>
      </c>
      <c r="N31" s="24" t="str">
        <f>IF('基本入力(総体)'!J36="","",'基本入力(総体)'!J36)</f>
        <v/>
      </c>
    </row>
    <row r="32" spans="1:14" s="62" customFormat="1" ht="12" customHeight="1">
      <c r="A32" s="60" t="s">
        <v>7</v>
      </c>
      <c r="B32" s="61" t="s">
        <v>9</v>
      </c>
      <c r="C32" s="48"/>
      <c r="D32" s="29" t="str">
        <f>IF(C32=0,"",VLOOKUP(C32,'基本入力(総体)'!$G$13:$J$62,2))</f>
        <v/>
      </c>
      <c r="E32" s="30" t="str">
        <f>IF(C32=0,"",VLOOKUP(C32,'基本入力(総体)'!$G$13:$J$62,3))</f>
        <v/>
      </c>
      <c r="F32" s="28" t="str">
        <f>IF(C32=0,"",VLOOKUP(C32,'基本入力(総体)'!$G$13:$J$62,4))</f>
        <v/>
      </c>
      <c r="G32" s="44"/>
      <c r="H32" s="31" t="str">
        <f t="shared" si="0"/>
        <v>()</v>
      </c>
      <c r="I32" s="28" t="str">
        <f t="shared" si="1"/>
        <v/>
      </c>
      <c r="K32" s="24" t="str">
        <f>'基本入力(総体)'!B37</f>
        <v/>
      </c>
      <c r="L32" s="24" t="str">
        <f>IF('基本入力(総体)'!H37="","",'基本入力(総体)'!H37)</f>
        <v/>
      </c>
      <c r="M32" s="24" t="str">
        <f>IF('基本入力(総体)'!I37="","",'基本入力(総体)'!I37)</f>
        <v/>
      </c>
      <c r="N32" s="24" t="str">
        <f>IF('基本入力(総体)'!J37="","",'基本入力(総体)'!J37)</f>
        <v/>
      </c>
    </row>
    <row r="33" spans="1:14" s="62" customFormat="1" ht="12" customHeight="1">
      <c r="A33" s="60" t="s">
        <v>7</v>
      </c>
      <c r="B33" s="61" t="s">
        <v>9</v>
      </c>
      <c r="C33" s="48"/>
      <c r="D33" s="29" t="str">
        <f>IF(C33=0,"",VLOOKUP(C33,'基本入力(総体)'!$G$13:$J$62,2))</f>
        <v/>
      </c>
      <c r="E33" s="30" t="str">
        <f>IF(C33=0,"",VLOOKUP(C33,'基本入力(総体)'!$G$13:$J$62,3))</f>
        <v/>
      </c>
      <c r="F33" s="28" t="str">
        <f>IF(C33=0,"",VLOOKUP(C33,'基本入力(総体)'!$G$13:$J$62,4))</f>
        <v/>
      </c>
      <c r="G33" s="44"/>
      <c r="H33" s="31" t="str">
        <f t="shared" si="0"/>
        <v>()</v>
      </c>
      <c r="I33" s="28" t="str">
        <f t="shared" si="1"/>
        <v/>
      </c>
      <c r="K33" s="24" t="str">
        <f>'基本入力(総体)'!B38</f>
        <v/>
      </c>
      <c r="L33" s="24" t="str">
        <f>IF('基本入力(総体)'!H38="","",'基本入力(総体)'!H38)</f>
        <v/>
      </c>
      <c r="M33" s="24" t="str">
        <f>IF('基本入力(総体)'!I38="","",'基本入力(総体)'!I38)</f>
        <v/>
      </c>
      <c r="N33" s="24" t="str">
        <f>IF('基本入力(総体)'!J38="","",'基本入力(総体)'!J38)</f>
        <v/>
      </c>
    </row>
    <row r="34" spans="1:14" s="62" customFormat="1" ht="12" customHeight="1">
      <c r="A34" s="60" t="s">
        <v>7</v>
      </c>
      <c r="B34" s="61" t="s">
        <v>9</v>
      </c>
      <c r="C34" s="48"/>
      <c r="D34" s="29" t="str">
        <f>IF(C34=0,"",VLOOKUP(C34,'基本入力(総体)'!$G$13:$J$62,2))</f>
        <v/>
      </c>
      <c r="E34" s="30" t="str">
        <f>IF(C34=0,"",VLOOKUP(C34,'基本入力(総体)'!$G$13:$J$62,3))</f>
        <v/>
      </c>
      <c r="F34" s="28" t="str">
        <f>IF(C34=0,"",VLOOKUP(C34,'基本入力(総体)'!$G$13:$J$62,4))</f>
        <v/>
      </c>
      <c r="G34" s="44"/>
      <c r="H34" s="31" t="str">
        <f t="shared" si="0"/>
        <v>()</v>
      </c>
      <c r="I34" s="28" t="str">
        <f t="shared" si="1"/>
        <v/>
      </c>
      <c r="K34" s="24" t="str">
        <f>'基本入力(総体)'!B39</f>
        <v/>
      </c>
      <c r="L34" s="24" t="str">
        <f>IF('基本入力(総体)'!H39="","",'基本入力(総体)'!H39)</f>
        <v/>
      </c>
      <c r="M34" s="24" t="str">
        <f>IF('基本入力(総体)'!I39="","",'基本入力(総体)'!I39)</f>
        <v/>
      </c>
      <c r="N34" s="24" t="str">
        <f>IF('基本入力(総体)'!J39="","",'基本入力(総体)'!J39)</f>
        <v/>
      </c>
    </row>
    <row r="35" spans="1:14" s="62" customFormat="1" ht="12" customHeight="1">
      <c r="A35" s="60" t="s">
        <v>10</v>
      </c>
      <c r="B35" s="61" t="s">
        <v>34</v>
      </c>
      <c r="C35" s="48"/>
      <c r="D35" s="29" t="str">
        <f>IF(C35=0,"",VLOOKUP(C35,'基本入力(総体)'!$G$13:$J$62,2))</f>
        <v/>
      </c>
      <c r="E35" s="30" t="str">
        <f>IF(C35=0,"",VLOOKUP(C35,'基本入力(総体)'!$G$13:$J$62,3))</f>
        <v/>
      </c>
      <c r="F35" s="28" t="str">
        <f>IF(C35=0,"",VLOOKUP(C35,'基本入力(総体)'!$G$13:$J$62,4))</f>
        <v/>
      </c>
      <c r="G35" s="44"/>
      <c r="H35" s="31" t="str">
        <f t="shared" si="0"/>
        <v>()</v>
      </c>
      <c r="I35" s="28" t="str">
        <f t="shared" si="1"/>
        <v/>
      </c>
      <c r="K35" s="24" t="str">
        <f>'基本入力(総体)'!B40</f>
        <v/>
      </c>
      <c r="L35" s="24" t="str">
        <f>IF('基本入力(総体)'!H40="","",'基本入力(総体)'!H40)</f>
        <v/>
      </c>
      <c r="M35" s="24" t="str">
        <f>IF('基本入力(総体)'!I40="","",'基本入力(総体)'!I40)</f>
        <v/>
      </c>
      <c r="N35" s="24" t="str">
        <f>IF('基本入力(総体)'!J40="","",'基本入力(総体)'!J40)</f>
        <v/>
      </c>
    </row>
    <row r="36" spans="1:14" s="62" customFormat="1" ht="12" customHeight="1">
      <c r="A36" s="60" t="s">
        <v>10</v>
      </c>
      <c r="B36" s="61" t="s">
        <v>34</v>
      </c>
      <c r="C36" s="48"/>
      <c r="D36" s="29" t="str">
        <f>IF(C36=0,"",VLOOKUP(C36,'基本入力(総体)'!$G$13:$J$62,2))</f>
        <v/>
      </c>
      <c r="E36" s="30" t="str">
        <f>IF(C36=0,"",VLOOKUP(C36,'基本入力(総体)'!$G$13:$J$62,3))</f>
        <v/>
      </c>
      <c r="F36" s="28" t="str">
        <f>IF(C36=0,"",VLOOKUP(C36,'基本入力(総体)'!$G$13:$J$62,4))</f>
        <v/>
      </c>
      <c r="G36" s="44"/>
      <c r="H36" s="31" t="str">
        <f t="shared" si="0"/>
        <v>()</v>
      </c>
      <c r="I36" s="28" t="str">
        <f t="shared" si="1"/>
        <v/>
      </c>
      <c r="K36" s="24" t="str">
        <f>'基本入力(総体)'!B41</f>
        <v/>
      </c>
      <c r="L36" s="24" t="str">
        <f>IF('基本入力(総体)'!H41="","",'基本入力(総体)'!H41)</f>
        <v/>
      </c>
      <c r="M36" s="24" t="str">
        <f>IF('基本入力(総体)'!I41="","",'基本入力(総体)'!I41)</f>
        <v/>
      </c>
      <c r="N36" s="24" t="str">
        <f>IF('基本入力(総体)'!J41="","",'基本入力(総体)'!J41)</f>
        <v/>
      </c>
    </row>
    <row r="37" spans="1:14" s="62" customFormat="1" ht="12" customHeight="1">
      <c r="A37" s="63" t="s">
        <v>10</v>
      </c>
      <c r="B37" s="64" t="s">
        <v>11</v>
      </c>
      <c r="C37" s="49"/>
      <c r="D37" s="65" t="str">
        <f>IF(C37=0,"",VLOOKUP(C37,'基本入力(総体)'!$G$13:$J$62,2))</f>
        <v/>
      </c>
      <c r="E37" s="33" t="str">
        <f>IF(C37=0,"",VLOOKUP(C37,'基本入力(総体)'!$G$13:$J$62,3))</f>
        <v/>
      </c>
      <c r="F37" s="32" t="str">
        <f>IF(C37=0,"",VLOOKUP(C37,'基本入力(総体)'!$G$13:$J$62,4))</f>
        <v/>
      </c>
      <c r="G37" s="45"/>
      <c r="H37" s="31" t="str">
        <f t="shared" si="0"/>
        <v>()</v>
      </c>
      <c r="I37" s="28" t="str">
        <f t="shared" si="1"/>
        <v/>
      </c>
      <c r="K37" s="24" t="str">
        <f>'基本入力(総体)'!B42</f>
        <v/>
      </c>
      <c r="L37" s="24" t="str">
        <f>IF('基本入力(総体)'!H42="","",'基本入力(総体)'!H42)</f>
        <v/>
      </c>
      <c r="M37" s="24" t="str">
        <f>IF('基本入力(総体)'!I42="","",'基本入力(総体)'!I42)</f>
        <v/>
      </c>
      <c r="N37" s="24" t="str">
        <f>IF('基本入力(総体)'!J42="","",'基本入力(総体)'!J42)</f>
        <v/>
      </c>
    </row>
    <row r="38" spans="1:14" s="62" customFormat="1" ht="12" customHeight="1">
      <c r="A38" s="60" t="s">
        <v>10</v>
      </c>
      <c r="B38" s="61" t="s">
        <v>37</v>
      </c>
      <c r="C38" s="48"/>
      <c r="D38" s="29" t="str">
        <f>IF(C38=0,"",VLOOKUP(C38,'基本入力(総体)'!$G$13:$J$62,2))</f>
        <v/>
      </c>
      <c r="E38" s="30" t="str">
        <f>IF(C38=0,"",VLOOKUP(C38,'基本入力(総体)'!$G$13:$J$62,3))</f>
        <v/>
      </c>
      <c r="F38" s="28" t="str">
        <f>IF(C38=0,"",VLOOKUP(C38,'基本入力(総体)'!$G$13:$J$62,4))</f>
        <v/>
      </c>
      <c r="G38" s="44"/>
      <c r="H38" s="31" t="str">
        <f t="shared" si="0"/>
        <v>()</v>
      </c>
      <c r="I38" s="28" t="str">
        <f t="shared" si="1"/>
        <v/>
      </c>
      <c r="K38" s="24" t="str">
        <f>'基本入力(総体)'!B43</f>
        <v/>
      </c>
      <c r="L38" s="24" t="str">
        <f>IF('基本入力(総体)'!H43="","",'基本入力(総体)'!H43)</f>
        <v/>
      </c>
      <c r="M38" s="24" t="str">
        <f>IF('基本入力(総体)'!I43="","",'基本入力(総体)'!I43)</f>
        <v/>
      </c>
      <c r="N38" s="24" t="str">
        <f>IF('基本入力(総体)'!J43="","",'基本入力(総体)'!J43)</f>
        <v/>
      </c>
    </row>
    <row r="39" spans="1:14" s="62" customFormat="1" ht="12" customHeight="1">
      <c r="A39" s="60" t="s">
        <v>10</v>
      </c>
      <c r="B39" s="61" t="s">
        <v>37</v>
      </c>
      <c r="C39" s="48"/>
      <c r="D39" s="29" t="str">
        <f>IF(C39=0,"",VLOOKUP(C39,'基本入力(総体)'!$G$13:$J$62,2))</f>
        <v/>
      </c>
      <c r="E39" s="30" t="str">
        <f>IF(C39=0,"",VLOOKUP(C39,'基本入力(総体)'!$G$13:$J$62,3))</f>
        <v/>
      </c>
      <c r="F39" s="28" t="str">
        <f>IF(C39=0,"",VLOOKUP(C39,'基本入力(総体)'!$G$13:$J$62,4))</f>
        <v/>
      </c>
      <c r="G39" s="44"/>
      <c r="H39" s="31" t="str">
        <f t="shared" si="0"/>
        <v>()</v>
      </c>
      <c r="I39" s="28" t="str">
        <f t="shared" si="1"/>
        <v/>
      </c>
      <c r="K39" s="24" t="str">
        <f>'基本入力(総体)'!B44</f>
        <v/>
      </c>
      <c r="L39" s="24" t="str">
        <f>IF('基本入力(総体)'!H44="","",'基本入力(総体)'!H44)</f>
        <v/>
      </c>
      <c r="M39" s="24" t="str">
        <f>IF('基本入力(総体)'!I44="","",'基本入力(総体)'!I44)</f>
        <v/>
      </c>
      <c r="N39" s="24" t="str">
        <f>IF('基本入力(総体)'!J44="","",'基本入力(総体)'!J44)</f>
        <v/>
      </c>
    </row>
    <row r="40" spans="1:14" s="62" customFormat="1" ht="12" customHeight="1">
      <c r="A40" s="63" t="s">
        <v>10</v>
      </c>
      <c r="B40" s="64" t="s">
        <v>6</v>
      </c>
      <c r="C40" s="49"/>
      <c r="D40" s="65" t="str">
        <f>IF(C40=0,"",VLOOKUP(C40,'基本入力(総体)'!$G$13:$J$62,2))</f>
        <v/>
      </c>
      <c r="E40" s="33" t="str">
        <f>IF(C40=0,"",VLOOKUP(C40,'基本入力(総体)'!$G$13:$J$62,3))</f>
        <v/>
      </c>
      <c r="F40" s="32" t="str">
        <f>IF(C40=0,"",VLOOKUP(C40,'基本入力(総体)'!$G$13:$J$62,4))</f>
        <v/>
      </c>
      <c r="G40" s="45"/>
      <c r="H40" s="31" t="str">
        <f t="shared" si="0"/>
        <v>()</v>
      </c>
      <c r="I40" s="28" t="str">
        <f t="shared" si="1"/>
        <v/>
      </c>
      <c r="K40" s="24" t="str">
        <f>'基本入力(総体)'!B45</f>
        <v/>
      </c>
      <c r="L40" s="24" t="str">
        <f>IF('基本入力(総体)'!H45="","",'基本入力(総体)'!H45)</f>
        <v/>
      </c>
      <c r="M40" s="24" t="str">
        <f>IF('基本入力(総体)'!I45="","",'基本入力(総体)'!I45)</f>
        <v/>
      </c>
      <c r="N40" s="24" t="str">
        <f>IF('基本入力(総体)'!J45="","",'基本入力(総体)'!J45)</f>
        <v/>
      </c>
    </row>
    <row r="41" spans="1:14" s="62" customFormat="1" ht="12" customHeight="1">
      <c r="A41" s="60" t="s">
        <v>10</v>
      </c>
      <c r="B41" s="61" t="s">
        <v>38</v>
      </c>
      <c r="C41" s="48"/>
      <c r="D41" s="29" t="str">
        <f>IF(C41=0,"",VLOOKUP(C41,'基本入力(総体)'!$G$13:$J$62,2))</f>
        <v/>
      </c>
      <c r="E41" s="30" t="str">
        <f>IF(C41=0,"",VLOOKUP(C41,'基本入力(総体)'!$G$13:$J$62,3))</f>
        <v/>
      </c>
      <c r="F41" s="28" t="str">
        <f>IF(C41=0,"",VLOOKUP(C41,'基本入力(総体)'!$G$13:$J$62,4))</f>
        <v/>
      </c>
      <c r="G41" s="44"/>
      <c r="H41" s="31" t="str">
        <f t="shared" si="0"/>
        <v>()</v>
      </c>
      <c r="I41" s="28" t="str">
        <f t="shared" si="1"/>
        <v/>
      </c>
      <c r="K41" s="24" t="str">
        <f>'基本入力(総体)'!B46</f>
        <v/>
      </c>
      <c r="L41" s="24" t="str">
        <f>IF('基本入力(総体)'!H46="","",'基本入力(総体)'!H46)</f>
        <v/>
      </c>
      <c r="M41" s="24" t="str">
        <f>IF('基本入力(総体)'!I46="","",'基本入力(総体)'!I46)</f>
        <v/>
      </c>
      <c r="N41" s="24" t="str">
        <f>IF('基本入力(総体)'!J46="","",'基本入力(総体)'!J46)</f>
        <v/>
      </c>
    </row>
    <row r="42" spans="1:14" s="62" customFormat="1" ht="12" customHeight="1">
      <c r="A42" s="60" t="s">
        <v>10</v>
      </c>
      <c r="B42" s="61" t="s">
        <v>38</v>
      </c>
      <c r="C42" s="48"/>
      <c r="D42" s="29" t="str">
        <f>IF(C42=0,"",VLOOKUP(C42,'基本入力(総体)'!$G$13:$J$62,2))</f>
        <v/>
      </c>
      <c r="E42" s="30" t="str">
        <f>IF(C42=0,"",VLOOKUP(C42,'基本入力(総体)'!$G$13:$J$62,3))</f>
        <v/>
      </c>
      <c r="F42" s="28" t="str">
        <f>IF(C42=0,"",VLOOKUP(C42,'基本入力(総体)'!$G$13:$J$62,4))</f>
        <v/>
      </c>
      <c r="G42" s="44"/>
      <c r="H42" s="31" t="str">
        <f t="shared" si="0"/>
        <v>()</v>
      </c>
      <c r="I42" s="28" t="str">
        <f t="shared" si="1"/>
        <v/>
      </c>
      <c r="K42" s="24" t="str">
        <f>'基本入力(総体)'!B47</f>
        <v/>
      </c>
      <c r="L42" s="24" t="str">
        <f>IF('基本入力(総体)'!H47="","",'基本入力(総体)'!H47)</f>
        <v/>
      </c>
      <c r="M42" s="24" t="str">
        <f>IF('基本入力(総体)'!I47="","",'基本入力(総体)'!I47)</f>
        <v/>
      </c>
      <c r="N42" s="24" t="str">
        <f>IF('基本入力(総体)'!J47="","",'基本入力(総体)'!J47)</f>
        <v/>
      </c>
    </row>
    <row r="43" spans="1:14" s="62" customFormat="1" ht="12" customHeight="1">
      <c r="A43" s="63" t="s">
        <v>10</v>
      </c>
      <c r="B43" s="64" t="s">
        <v>8</v>
      </c>
      <c r="C43" s="49"/>
      <c r="D43" s="65" t="str">
        <f>IF(C43=0,"",VLOOKUP(C43,'基本入力(総体)'!$G$13:$J$62,2))</f>
        <v/>
      </c>
      <c r="E43" s="33" t="str">
        <f>IF(C43=0,"",VLOOKUP(C43,'基本入力(総体)'!$G$13:$J$62,3))</f>
        <v/>
      </c>
      <c r="F43" s="32" t="str">
        <f>IF(C43=0,"",VLOOKUP(C43,'基本入力(総体)'!$G$13:$J$62,4))</f>
        <v/>
      </c>
      <c r="G43" s="45"/>
      <c r="H43" s="31" t="str">
        <f t="shared" si="0"/>
        <v>()</v>
      </c>
      <c r="I43" s="28" t="str">
        <f t="shared" si="1"/>
        <v/>
      </c>
      <c r="K43" s="24" t="str">
        <f>'基本入力(総体)'!B48</f>
        <v/>
      </c>
      <c r="L43" s="24" t="str">
        <f>IF('基本入力(総体)'!H48="","",'基本入力(総体)'!H48)</f>
        <v/>
      </c>
      <c r="M43" s="24" t="str">
        <f>IF('基本入力(総体)'!I48="","",'基本入力(総体)'!I48)</f>
        <v/>
      </c>
      <c r="N43" s="24" t="str">
        <f>IF('基本入力(総体)'!J48="","",'基本入力(総体)'!J48)</f>
        <v/>
      </c>
    </row>
    <row r="44" spans="1:14" s="62" customFormat="1" ht="12" customHeight="1">
      <c r="A44" s="60" t="s">
        <v>10</v>
      </c>
      <c r="B44" s="61" t="s">
        <v>9</v>
      </c>
      <c r="C44" s="48"/>
      <c r="D44" s="29" t="str">
        <f>IF(C44=0,"",VLOOKUP(C44,'基本入力(総体)'!$G$13:$J$62,2))</f>
        <v/>
      </c>
      <c r="E44" s="30" t="str">
        <f>IF(C44=0,"",VLOOKUP(C44,'基本入力(総体)'!$G$13:$J$62,3))</f>
        <v/>
      </c>
      <c r="F44" s="28" t="str">
        <f>IF(C44=0,"",VLOOKUP(C44,'基本入力(総体)'!$G$13:$J$62,4))</f>
        <v/>
      </c>
      <c r="G44" s="44"/>
      <c r="H44" s="31" t="str">
        <f t="shared" si="0"/>
        <v>()</v>
      </c>
      <c r="I44" s="28" t="str">
        <f t="shared" si="1"/>
        <v/>
      </c>
      <c r="K44" s="24" t="str">
        <f>'基本入力(総体)'!B49</f>
        <v/>
      </c>
      <c r="L44" s="24" t="str">
        <f>IF('基本入力(総体)'!H49="","",'基本入力(総体)'!H49)</f>
        <v/>
      </c>
      <c r="M44" s="24" t="str">
        <f>IF('基本入力(総体)'!I49="","",'基本入力(総体)'!I49)</f>
        <v/>
      </c>
      <c r="N44" s="24" t="str">
        <f>IF('基本入力(総体)'!J49="","",'基本入力(総体)'!J49)</f>
        <v/>
      </c>
    </row>
    <row r="45" spans="1:14" s="62" customFormat="1" ht="12" customHeight="1">
      <c r="A45" s="60" t="s">
        <v>10</v>
      </c>
      <c r="B45" s="61" t="s">
        <v>9</v>
      </c>
      <c r="C45" s="48"/>
      <c r="D45" s="29" t="str">
        <f>IF(C45=0,"",VLOOKUP(C45,'基本入力(総体)'!$G$13:$J$62,2))</f>
        <v/>
      </c>
      <c r="E45" s="30" t="str">
        <f>IF(C45=0,"",VLOOKUP(C45,'基本入力(総体)'!$G$13:$J$62,3))</f>
        <v/>
      </c>
      <c r="F45" s="28" t="str">
        <f>IF(C45=0,"",VLOOKUP(C45,'基本入力(総体)'!$G$13:$J$62,4))</f>
        <v/>
      </c>
      <c r="G45" s="44"/>
      <c r="H45" s="31" t="str">
        <f t="shared" si="0"/>
        <v>()</v>
      </c>
      <c r="I45" s="28" t="str">
        <f t="shared" si="1"/>
        <v/>
      </c>
      <c r="K45" s="24" t="str">
        <f>'基本入力(総体)'!B50</f>
        <v/>
      </c>
      <c r="L45" s="24" t="str">
        <f>IF('基本入力(総体)'!H50="","",'基本入力(総体)'!H50)</f>
        <v/>
      </c>
      <c r="M45" s="24" t="str">
        <f>IF('基本入力(総体)'!I50="","",'基本入力(総体)'!I50)</f>
        <v/>
      </c>
      <c r="N45" s="24" t="str">
        <f>IF('基本入力(総体)'!J50="","",'基本入力(総体)'!J50)</f>
        <v/>
      </c>
    </row>
    <row r="46" spans="1:14" s="62" customFormat="1" ht="12" customHeight="1">
      <c r="A46" s="60" t="s">
        <v>10</v>
      </c>
      <c r="B46" s="61" t="s">
        <v>9</v>
      </c>
      <c r="C46" s="48"/>
      <c r="D46" s="29" t="str">
        <f>IF(C46=0,"",VLOOKUP(C46,'基本入力(総体)'!$G$13:$J$62,2))</f>
        <v/>
      </c>
      <c r="E46" s="30" t="str">
        <f>IF(C46=0,"",VLOOKUP(C46,'基本入力(総体)'!$G$13:$J$62,3))</f>
        <v/>
      </c>
      <c r="F46" s="28" t="str">
        <f>IF(C46=0,"",VLOOKUP(C46,'基本入力(総体)'!$G$13:$J$62,4))</f>
        <v/>
      </c>
      <c r="G46" s="44"/>
      <c r="H46" s="31" t="str">
        <f t="shared" si="0"/>
        <v>()</v>
      </c>
      <c r="I46" s="28" t="str">
        <f t="shared" si="1"/>
        <v/>
      </c>
      <c r="K46" s="24" t="str">
        <f>'基本入力(総体)'!B51</f>
        <v/>
      </c>
      <c r="L46" s="24" t="str">
        <f>IF('基本入力(総体)'!H51="","",'基本入力(総体)'!H51)</f>
        <v/>
      </c>
      <c r="M46" s="24" t="str">
        <f>IF('基本入力(総体)'!I51="","",'基本入力(総体)'!I51)</f>
        <v/>
      </c>
      <c r="N46" s="24" t="str">
        <f>IF('基本入力(総体)'!J51="","",'基本入力(総体)'!J51)</f>
        <v/>
      </c>
    </row>
    <row r="47" spans="1:14" s="62" customFormat="1" ht="12" customHeight="1">
      <c r="A47" s="60" t="s">
        <v>10</v>
      </c>
      <c r="B47" s="61" t="s">
        <v>9</v>
      </c>
      <c r="C47" s="48"/>
      <c r="D47" s="29" t="str">
        <f>IF(C47=0,"",VLOOKUP(C47,'基本入力(総体)'!$G$13:$J$62,2))</f>
        <v/>
      </c>
      <c r="E47" s="30" t="str">
        <f>IF(C47=0,"",VLOOKUP(C47,'基本入力(総体)'!$G$13:$J$62,3))</f>
        <v/>
      </c>
      <c r="F47" s="28" t="str">
        <f>IF(C47=0,"",VLOOKUP(C47,'基本入力(総体)'!$G$13:$J$62,4))</f>
        <v/>
      </c>
      <c r="G47" s="44"/>
      <c r="H47" s="31" t="str">
        <f t="shared" si="0"/>
        <v>()</v>
      </c>
      <c r="I47" s="28" t="str">
        <f t="shared" si="1"/>
        <v/>
      </c>
      <c r="K47" s="24" t="str">
        <f>'基本入力(総体)'!B52</f>
        <v/>
      </c>
      <c r="L47" s="24" t="str">
        <f>IF('基本入力(総体)'!H52="","",'基本入力(総体)'!H52)</f>
        <v/>
      </c>
      <c r="M47" s="24" t="str">
        <f>IF('基本入力(総体)'!I52="","",'基本入力(総体)'!I52)</f>
        <v/>
      </c>
      <c r="N47" s="24" t="str">
        <f>IF('基本入力(総体)'!J52="","",'基本入力(総体)'!J52)</f>
        <v/>
      </c>
    </row>
    <row r="48" spans="1:14" s="62" customFormat="1" ht="12" customHeight="1">
      <c r="A48" s="60" t="s">
        <v>10</v>
      </c>
      <c r="B48" s="61" t="s">
        <v>9</v>
      </c>
      <c r="C48" s="48"/>
      <c r="D48" s="29" t="str">
        <f>IF(C48=0,"",VLOOKUP(C48,'基本入力(総体)'!$G$13:$J$62,2))</f>
        <v/>
      </c>
      <c r="E48" s="30" t="str">
        <f>IF(C48=0,"",VLOOKUP(C48,'基本入力(総体)'!$G$13:$J$62,3))</f>
        <v/>
      </c>
      <c r="F48" s="28" t="str">
        <f>IF(C48=0,"",VLOOKUP(C48,'基本入力(総体)'!$G$13:$J$62,4))</f>
        <v/>
      </c>
      <c r="G48" s="44"/>
      <c r="H48" s="31" t="str">
        <f t="shared" si="0"/>
        <v>()</v>
      </c>
      <c r="I48" s="28" t="str">
        <f t="shared" si="1"/>
        <v/>
      </c>
      <c r="K48" s="24" t="str">
        <f>'基本入力(総体)'!B53</f>
        <v/>
      </c>
      <c r="L48" s="24" t="str">
        <f>IF('基本入力(総体)'!H53="","",'基本入力(総体)'!H53)</f>
        <v/>
      </c>
      <c r="M48" s="24" t="str">
        <f>IF('基本入力(総体)'!I53="","",'基本入力(総体)'!I53)</f>
        <v/>
      </c>
      <c r="N48" s="24" t="str">
        <f>IF('基本入力(総体)'!J53="","",'基本入力(総体)'!J53)</f>
        <v/>
      </c>
    </row>
    <row r="49" spans="1:14" s="62" customFormat="1" ht="12" customHeight="1">
      <c r="A49" s="60" t="s">
        <v>10</v>
      </c>
      <c r="B49" s="61" t="s">
        <v>9</v>
      </c>
      <c r="C49" s="48"/>
      <c r="D49" s="29" t="str">
        <f>IF(C49=0,"",VLOOKUP(C49,'基本入力(総体)'!$G$13:$J$62,2))</f>
        <v/>
      </c>
      <c r="E49" s="30" t="str">
        <f>IF(C49=0,"",VLOOKUP(C49,'基本入力(総体)'!$G$13:$J$62,3))</f>
        <v/>
      </c>
      <c r="F49" s="28" t="str">
        <f>IF(C49=0,"",VLOOKUP(C49,'基本入力(総体)'!$G$13:$J$62,4))</f>
        <v/>
      </c>
      <c r="G49" s="44"/>
      <c r="H49" s="31" t="str">
        <f t="shared" si="0"/>
        <v>()</v>
      </c>
      <c r="I49" s="28" t="str">
        <f t="shared" si="1"/>
        <v/>
      </c>
      <c r="K49" s="24" t="str">
        <f>'基本入力(総体)'!B54</f>
        <v/>
      </c>
      <c r="L49" s="24" t="str">
        <f>IF('基本入力(総体)'!H54="","",'基本入力(総体)'!H54)</f>
        <v/>
      </c>
      <c r="M49" s="24" t="str">
        <f>IF('基本入力(総体)'!I54="","",'基本入力(総体)'!I54)</f>
        <v/>
      </c>
      <c r="N49" s="24" t="str">
        <f>IF('基本入力(総体)'!J54="","",'基本入力(総体)'!J54)</f>
        <v/>
      </c>
    </row>
    <row r="50" spans="1:14" s="62" customFormat="1" ht="12" customHeight="1">
      <c r="A50" s="60" t="s">
        <v>10</v>
      </c>
      <c r="B50" s="61" t="s">
        <v>16</v>
      </c>
      <c r="C50" s="48"/>
      <c r="D50" s="29" t="str">
        <f>IF(C50=0,"",VLOOKUP(C50,'基本入力(総体)'!$G$13:$J$62,2))</f>
        <v/>
      </c>
      <c r="E50" s="30" t="str">
        <f>IF(C50=0,"",VLOOKUP(C50,'基本入力(総体)'!$G$13:$J$62,3))</f>
        <v/>
      </c>
      <c r="F50" s="28" t="str">
        <f>IF(C50=0,"",VLOOKUP(C50,'基本入力(総体)'!$G$13:$J$62,4))</f>
        <v/>
      </c>
      <c r="G50" s="44"/>
      <c r="H50" s="31" t="str">
        <f t="shared" si="0"/>
        <v>()</v>
      </c>
      <c r="I50" s="28" t="str">
        <f t="shared" si="1"/>
        <v/>
      </c>
      <c r="K50" s="24" t="str">
        <f>'基本入力(総体)'!B55</f>
        <v/>
      </c>
      <c r="L50" s="24" t="str">
        <f>IF('基本入力(総体)'!H55="","",'基本入力(総体)'!H55)</f>
        <v/>
      </c>
      <c r="M50" s="24" t="str">
        <f>IF('基本入力(総体)'!I55="","",'基本入力(総体)'!I55)</f>
        <v/>
      </c>
      <c r="N50" s="24" t="str">
        <f>IF('基本入力(総体)'!J55="","",'基本入力(総体)'!J55)</f>
        <v/>
      </c>
    </row>
    <row r="51" spans="1:14" s="62" customFormat="1" ht="12" customHeight="1">
      <c r="A51" s="60" t="s">
        <v>10</v>
      </c>
      <c r="B51" s="61" t="s">
        <v>16</v>
      </c>
      <c r="C51" s="48"/>
      <c r="D51" s="29" t="str">
        <f>IF(C51=0,"",VLOOKUP(C51,'基本入力(総体)'!$G$13:$J$62,2))</f>
        <v/>
      </c>
      <c r="E51" s="30" t="str">
        <f>IF(C51=0,"",VLOOKUP(C51,'基本入力(総体)'!$G$13:$J$62,3))</f>
        <v/>
      </c>
      <c r="F51" s="28" t="str">
        <f>IF(C51=0,"",VLOOKUP(C51,'基本入力(総体)'!$G$13:$J$62,4))</f>
        <v/>
      </c>
      <c r="G51" s="44"/>
      <c r="H51" s="31" t="str">
        <f t="shared" si="0"/>
        <v>()</v>
      </c>
      <c r="I51" s="28" t="str">
        <f t="shared" si="1"/>
        <v/>
      </c>
      <c r="K51" s="24" t="str">
        <f>'基本入力(総体)'!B56</f>
        <v/>
      </c>
      <c r="L51" s="24" t="str">
        <f>IF('基本入力(総体)'!H56="","",'基本入力(総体)'!H56)</f>
        <v/>
      </c>
      <c r="M51" s="24" t="str">
        <f>IF('基本入力(総体)'!I56="","",'基本入力(総体)'!I56)</f>
        <v/>
      </c>
      <c r="N51" s="24" t="str">
        <f>IF('基本入力(総体)'!J56="","",'基本入力(総体)'!J56)</f>
        <v/>
      </c>
    </row>
    <row r="52" spans="1:14" s="62" customFormat="1" ht="12" customHeight="1">
      <c r="A52" s="63" t="s">
        <v>10</v>
      </c>
      <c r="B52" s="64" t="s">
        <v>17</v>
      </c>
      <c r="C52" s="49"/>
      <c r="D52" s="65" t="str">
        <f>IF(C52=0,"",VLOOKUP(C52,'基本入力(総体)'!$G$13:$J$62,2))</f>
        <v/>
      </c>
      <c r="E52" s="33" t="str">
        <f>IF(C52=0,"",VLOOKUP(C52,'基本入力(総体)'!$G$13:$J$62,3))</f>
        <v/>
      </c>
      <c r="F52" s="32" t="str">
        <f>IF(C52=0,"",VLOOKUP(C52,'基本入力(総体)'!$G$13:$J$62,4))</f>
        <v/>
      </c>
      <c r="G52" s="45"/>
      <c r="H52" s="31" t="str">
        <f t="shared" si="0"/>
        <v>()</v>
      </c>
      <c r="I52" s="28" t="str">
        <f t="shared" si="1"/>
        <v/>
      </c>
      <c r="K52" s="24" t="str">
        <f>'基本入力(総体)'!B57</f>
        <v/>
      </c>
      <c r="L52" s="24" t="str">
        <f>IF('基本入力(総体)'!H57="","",'基本入力(総体)'!H57)</f>
        <v/>
      </c>
      <c r="M52" s="24" t="str">
        <f>IF('基本入力(総体)'!I57="","",'基本入力(総体)'!I57)</f>
        <v/>
      </c>
      <c r="N52" s="24" t="str">
        <f>IF('基本入力(総体)'!J57="","",'基本入力(総体)'!J57)</f>
        <v/>
      </c>
    </row>
    <row r="53" spans="1:14" s="62" customFormat="1" ht="12" customHeight="1">
      <c r="A53" s="60" t="s">
        <v>10</v>
      </c>
      <c r="B53" s="61" t="s">
        <v>18</v>
      </c>
      <c r="C53" s="48"/>
      <c r="D53" s="29" t="str">
        <f>IF(C53=0,"",VLOOKUP(C53,'基本入力(総体)'!$G$13:$J$62,2))</f>
        <v/>
      </c>
      <c r="E53" s="30" t="str">
        <f>IF(C53=0,"",VLOOKUP(C53,'基本入力(総体)'!$G$13:$J$62,3))</f>
        <v/>
      </c>
      <c r="F53" s="28" t="str">
        <f>IF(C53=0,"",VLOOKUP(C53,'基本入力(総体)'!$G$13:$J$62,4))</f>
        <v/>
      </c>
      <c r="G53" s="44"/>
      <c r="H53" s="31" t="str">
        <f t="shared" si="0"/>
        <v>()</v>
      </c>
      <c r="I53" s="28" t="str">
        <f t="shared" si="1"/>
        <v/>
      </c>
      <c r="K53" s="24" t="str">
        <f>'基本入力(総体)'!B58</f>
        <v/>
      </c>
      <c r="L53" s="24" t="str">
        <f>IF('基本入力(総体)'!H58="","",'基本入力(総体)'!H58)</f>
        <v/>
      </c>
      <c r="M53" s="24" t="str">
        <f>IF('基本入力(総体)'!I58="","",'基本入力(総体)'!I58)</f>
        <v/>
      </c>
      <c r="N53" s="24" t="str">
        <f>IF('基本入力(総体)'!J58="","",'基本入力(総体)'!J58)</f>
        <v/>
      </c>
    </row>
    <row r="54" spans="1:14" s="62" customFormat="1" ht="12" customHeight="1">
      <c r="A54" s="60" t="s">
        <v>10</v>
      </c>
      <c r="B54" s="61" t="s">
        <v>18</v>
      </c>
      <c r="C54" s="48"/>
      <c r="D54" s="29" t="str">
        <f>IF(C54=0,"",VLOOKUP(C54,'基本入力(総体)'!$G$13:$J$62,2))</f>
        <v/>
      </c>
      <c r="E54" s="30" t="str">
        <f>IF(C54=0,"",VLOOKUP(C54,'基本入力(総体)'!$G$13:$J$62,3))</f>
        <v/>
      </c>
      <c r="F54" s="28" t="str">
        <f>IF(C54=0,"",VLOOKUP(C54,'基本入力(総体)'!$G$13:$J$62,4))</f>
        <v/>
      </c>
      <c r="G54" s="44"/>
      <c r="H54" s="31" t="str">
        <f t="shared" si="0"/>
        <v>()</v>
      </c>
      <c r="I54" s="28" t="str">
        <f t="shared" si="1"/>
        <v/>
      </c>
      <c r="K54" s="24" t="str">
        <f>'基本入力(総体)'!B59</f>
        <v/>
      </c>
      <c r="L54" s="24" t="str">
        <f>IF('基本入力(総体)'!H59="","",'基本入力(総体)'!H59)</f>
        <v/>
      </c>
      <c r="M54" s="24" t="str">
        <f>IF('基本入力(総体)'!I59="","",'基本入力(総体)'!I59)</f>
        <v/>
      </c>
      <c r="N54" s="24" t="str">
        <f>IF('基本入力(総体)'!J59="","",'基本入力(総体)'!J59)</f>
        <v/>
      </c>
    </row>
    <row r="55" spans="1:14" s="62" customFormat="1" ht="12" customHeight="1">
      <c r="A55" s="63" t="s">
        <v>10</v>
      </c>
      <c r="B55" s="64" t="s">
        <v>19</v>
      </c>
      <c r="C55" s="49"/>
      <c r="D55" s="65" t="str">
        <f>IF(C55=0,"",VLOOKUP(C55,'基本入力(総体)'!$G$13:$J$62,2))</f>
        <v/>
      </c>
      <c r="E55" s="33" t="str">
        <f>IF(C55=0,"",VLOOKUP(C55,'基本入力(総体)'!$G$13:$J$62,3))</f>
        <v/>
      </c>
      <c r="F55" s="32" t="str">
        <f>IF(C55=0,"",VLOOKUP(C55,'基本入力(総体)'!$G$13:$J$62,4))</f>
        <v/>
      </c>
      <c r="G55" s="45"/>
      <c r="H55" s="31" t="str">
        <f t="shared" si="0"/>
        <v>()</v>
      </c>
      <c r="I55" s="28" t="str">
        <f t="shared" si="1"/>
        <v/>
      </c>
      <c r="K55" s="24" t="str">
        <f>'基本入力(総体)'!B60</f>
        <v/>
      </c>
      <c r="L55" s="24" t="str">
        <f>IF('基本入力(総体)'!H60="","",'基本入力(総体)'!H60)</f>
        <v/>
      </c>
      <c r="M55" s="24" t="str">
        <f>IF('基本入力(総体)'!I60="","",'基本入力(総体)'!I60)</f>
        <v/>
      </c>
      <c r="N55" s="24" t="str">
        <f>IF('基本入力(総体)'!J60="","",'基本入力(総体)'!J60)</f>
        <v/>
      </c>
    </row>
    <row r="56" spans="1:14" s="62" customFormat="1" ht="12" customHeight="1">
      <c r="A56" s="60" t="s">
        <v>10</v>
      </c>
      <c r="B56" s="61" t="s">
        <v>22</v>
      </c>
      <c r="C56" s="48"/>
      <c r="D56" s="29" t="str">
        <f>IF(C56=0,"",VLOOKUP(C56,'基本入力(総体)'!$G$13:$J$62,2))</f>
        <v/>
      </c>
      <c r="E56" s="30" t="str">
        <f>IF(C56=0,"",VLOOKUP(C56,'基本入力(総体)'!$G$13:$J$62,3))</f>
        <v/>
      </c>
      <c r="F56" s="28" t="str">
        <f>IF(C56=0,"",VLOOKUP(C56,'基本入力(総体)'!$G$13:$J$62,4))</f>
        <v/>
      </c>
      <c r="G56" s="44"/>
      <c r="H56" s="31" t="str">
        <f t="shared" si="0"/>
        <v>()</v>
      </c>
      <c r="I56" s="28" t="str">
        <f t="shared" si="1"/>
        <v/>
      </c>
      <c r="K56" s="24" t="str">
        <f>'基本入力(総体)'!B61</f>
        <v/>
      </c>
      <c r="L56" s="24" t="str">
        <f>IF('基本入力(総体)'!H61="","",'基本入力(総体)'!H61)</f>
        <v/>
      </c>
      <c r="M56" s="24" t="str">
        <f>IF('基本入力(総体)'!I61="","",'基本入力(総体)'!I61)</f>
        <v/>
      </c>
      <c r="N56" s="24" t="str">
        <f>IF('基本入力(総体)'!J61="","",'基本入力(総体)'!J61)</f>
        <v/>
      </c>
    </row>
    <row r="57" spans="1:14" s="62" customFormat="1" ht="12" customHeight="1">
      <c r="A57" s="60" t="s">
        <v>10</v>
      </c>
      <c r="B57" s="61" t="s">
        <v>22</v>
      </c>
      <c r="C57" s="48"/>
      <c r="D57" s="29" t="str">
        <f>IF(C57=0,"",VLOOKUP(C57,'基本入力(総体)'!$G$13:$J$62,2))</f>
        <v/>
      </c>
      <c r="E57" s="30" t="str">
        <f>IF(C57=0,"",VLOOKUP(C57,'基本入力(総体)'!$G$13:$J$62,3))</f>
        <v/>
      </c>
      <c r="F57" s="28" t="str">
        <f>IF(C57=0,"",VLOOKUP(C57,'基本入力(総体)'!$G$13:$J$62,4))</f>
        <v/>
      </c>
      <c r="G57" s="44"/>
      <c r="H57" s="31" t="str">
        <f t="shared" si="0"/>
        <v>()</v>
      </c>
      <c r="I57" s="28" t="str">
        <f t="shared" si="1"/>
        <v/>
      </c>
      <c r="K57" s="24" t="str">
        <f>'基本入力(総体)'!B62</f>
        <v/>
      </c>
      <c r="L57" s="24" t="str">
        <f>IF('基本入力(総体)'!H62="","",'基本入力(総体)'!H62)</f>
        <v/>
      </c>
      <c r="M57" s="24" t="str">
        <f>IF('基本入力(総体)'!I62="","",'基本入力(総体)'!I62)</f>
        <v/>
      </c>
      <c r="N57" s="24" t="str">
        <f>IF('基本入力(総体)'!J62="","",'基本入力(総体)'!J62)</f>
        <v/>
      </c>
    </row>
    <row r="58" spans="1:14" s="62" customFormat="1" ht="12" customHeight="1">
      <c r="A58" s="63" t="s">
        <v>10</v>
      </c>
      <c r="B58" s="64" t="s">
        <v>23</v>
      </c>
      <c r="C58" s="49"/>
      <c r="D58" s="65" t="str">
        <f>IF(C58=0,"",VLOOKUP(C58,'基本入力(総体)'!$G$13:$J$62,2))</f>
        <v/>
      </c>
      <c r="E58" s="33" t="str">
        <f>IF(C58=0,"",VLOOKUP(C58,'基本入力(総体)'!$G$13:$J$62,3))</f>
        <v/>
      </c>
      <c r="F58" s="32" t="str">
        <f>IF(C58=0,"",VLOOKUP(C58,'基本入力(総体)'!$G$13:$J$62,4))</f>
        <v/>
      </c>
      <c r="G58" s="45"/>
      <c r="H58" s="31" t="str">
        <f t="shared" si="0"/>
        <v>()</v>
      </c>
      <c r="I58" s="28" t="str">
        <f t="shared" si="1"/>
        <v/>
      </c>
      <c r="K58" s="17"/>
      <c r="L58" s="17"/>
      <c r="M58" s="17"/>
      <c r="N58" s="17"/>
    </row>
    <row r="60" spans="1:14">
      <c r="C60" s="58" t="s">
        <v>28</v>
      </c>
      <c r="D60" s="58"/>
      <c r="E60" s="58"/>
      <c r="F60" s="22"/>
    </row>
    <row r="61" spans="1:14">
      <c r="C61" s="66" t="s">
        <v>58</v>
      </c>
      <c r="D61" s="66" t="s">
        <v>61</v>
      </c>
      <c r="E61" s="66" t="s">
        <v>52</v>
      </c>
      <c r="F61" s="22"/>
    </row>
    <row r="62" spans="1:14">
      <c r="B62" s="34"/>
      <c r="C62" s="66">
        <v>1</v>
      </c>
      <c r="D62" s="50"/>
      <c r="E62" s="50"/>
      <c r="F62" s="22"/>
    </row>
    <row r="63" spans="1:14">
      <c r="A63" s="23"/>
      <c r="B63" s="35"/>
      <c r="C63" s="66">
        <v>2</v>
      </c>
      <c r="D63" s="50"/>
      <c r="E63" s="50"/>
      <c r="F63" s="22"/>
    </row>
    <row r="64" spans="1:14">
      <c r="A64" s="23"/>
      <c r="B64" s="35"/>
      <c r="C64" s="66">
        <v>3</v>
      </c>
      <c r="D64" s="50"/>
      <c r="E64" s="50"/>
      <c r="F64" s="22"/>
    </row>
    <row r="65" spans="1:6">
      <c r="A65" s="23"/>
      <c r="B65" s="35"/>
      <c r="C65" s="66">
        <v>4</v>
      </c>
      <c r="D65" s="50"/>
      <c r="E65" s="50"/>
      <c r="F65" s="22"/>
    </row>
    <row r="66" spans="1:6">
      <c r="A66" s="23"/>
      <c r="B66" s="35"/>
      <c r="C66" s="66">
        <v>5</v>
      </c>
      <c r="D66" s="50"/>
      <c r="E66" s="50"/>
      <c r="F66" s="22"/>
    </row>
    <row r="67" spans="1:6">
      <c r="A67" s="23"/>
      <c r="B67" s="35"/>
      <c r="C67" s="66">
        <v>6</v>
      </c>
      <c r="D67" s="50"/>
      <c r="E67" s="50"/>
      <c r="F67" s="22"/>
    </row>
    <row r="68" spans="1:6">
      <c r="B68" s="36"/>
      <c r="C68" s="37" t="s">
        <v>62</v>
      </c>
      <c r="D68" s="22"/>
      <c r="F68" s="22"/>
    </row>
    <row r="69" spans="1:6" ht="15">
      <c r="A69" s="17"/>
      <c r="B69" s="43" t="s">
        <v>138</v>
      </c>
      <c r="C69" s="18"/>
      <c r="D69" s="22"/>
      <c r="F69" s="22"/>
    </row>
    <row r="70" spans="1:6">
      <c r="A70" s="17"/>
      <c r="C70" s="18"/>
      <c r="D70" s="22"/>
      <c r="F70" s="22"/>
    </row>
    <row r="71" spans="1:6" ht="15">
      <c r="A71" s="17"/>
      <c r="B71" s="38" t="s">
        <v>57</v>
      </c>
      <c r="C71" s="18"/>
      <c r="D71" s="22"/>
      <c r="F71" s="22"/>
    </row>
    <row r="72" spans="1:6" ht="23.25" customHeight="1">
      <c r="A72" s="17"/>
      <c r="B72" s="51" t="str">
        <f>B3</f>
        <v/>
      </c>
      <c r="C72" s="39" t="s">
        <v>54</v>
      </c>
      <c r="D72" s="52">
        <f>'基本入力(総体)'!H6</f>
        <v>0</v>
      </c>
      <c r="E72" s="40" t="s">
        <v>24</v>
      </c>
    </row>
    <row r="73" spans="1:6">
      <c r="A73" s="17"/>
      <c r="C73" s="18"/>
    </row>
    <row r="74" spans="1:6">
      <c r="A74" s="17"/>
      <c r="B74" s="17" t="s">
        <v>56</v>
      </c>
      <c r="C74" s="18"/>
    </row>
  </sheetData>
  <mergeCells count="2">
    <mergeCell ref="H3:M4"/>
    <mergeCell ref="K6:L6"/>
  </mergeCells>
  <phoneticPr fontId="1"/>
  <dataValidations xWindow="664" yWindow="423" count="4">
    <dataValidation imeMode="halfKatakana" allowBlank="1" showInputMessage="1" showErrorMessage="1" sqref="E1:E7 E59:E65536 M7" xr:uid="{00000000-0002-0000-0300-000000000000}"/>
    <dataValidation allowBlank="1" showInputMessage="1" showErrorMessage="1" promptTitle="入力の注意！" prompt="氏名，ﾌﾘｶﾞﾅ，学年は基本入力ｼｰﾄに入力してください。_x000a_ﾅﾝﾊﾞｰｶｰﾄﾞを入力すると自動的に表示されます。" sqref="D8:F58" xr:uid="{00000000-0002-0000-0300-000001000000}"/>
    <dataValidation imeMode="halfAlpha" allowBlank="1" showInputMessage="1" showErrorMessage="1" promptTitle="記録" prompt="ベスト記録または予想記録を入力してください。_x000a_出来るだけ同じレベルの生徒を同じ組にして競わせたいと思っています。プロ編成に大変役立ちます。_x000a_100m　12秒85の場合　→　1285_x000a_1500m　4分50秒25の場合　→　45025_x000a_3000m　9分30秒5の場合　　→　93050_x000a_手動計時の場合でも1/100秒まで入れてください。" sqref="G8:G58" xr:uid="{00000000-0002-0000-0300-000002000000}"/>
    <dataValidation imeMode="halfAlpha" allowBlank="1" showInputMessage="1" showErrorMessage="1" promptTitle="ﾅﾝﾊﾞｰｶｰﾄﾞ" prompt="基本入力ｼｰﾄの名簿のﾅﾝﾊﾞｰを入力してください。" sqref="C8:C58" xr:uid="{00000000-0002-0000-0300-000003000000}"/>
  </dataValidations>
  <printOptions horizontalCentered="1"/>
  <pageMargins left="0.78740157480314965" right="0.78740157480314965" top="0.59055118110236227" bottom="0.55118110236220474" header="0.51181102362204722" footer="0.51181102362204722"/>
  <pageSetup paperSize="9" scale="85"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H24"/>
  <sheetViews>
    <sheetView tabSelected="1" workbookViewId="0">
      <selection activeCell="H8" sqref="H8"/>
    </sheetView>
  </sheetViews>
  <sheetFormatPr baseColWidth="10" defaultColWidth="8.83203125" defaultRowHeight="14"/>
  <cols>
    <col min="1" max="2" width="2.5" customWidth="1"/>
    <col min="3" max="3" width="10.6640625" customWidth="1"/>
    <col min="4" max="4" width="15.6640625" customWidth="1"/>
    <col min="5" max="5" width="10.6640625" customWidth="1"/>
    <col min="6" max="6" width="15.6640625" customWidth="1"/>
    <col min="7" max="7" width="10.6640625" customWidth="1"/>
    <col min="8" max="8" width="15.6640625" customWidth="1"/>
  </cols>
  <sheetData>
    <row r="2" spans="3:8" ht="19">
      <c r="C2" s="71" t="s">
        <v>139</v>
      </c>
    </row>
    <row r="3" spans="3:8" ht="15" thickBot="1"/>
    <row r="4" spans="3:8" s="70" customFormat="1" ht="29.25" customHeight="1" thickBot="1">
      <c r="C4" s="72" t="s">
        <v>140</v>
      </c>
      <c r="D4" s="73" t="s">
        <v>141</v>
      </c>
      <c r="E4" s="74" t="s">
        <v>140</v>
      </c>
      <c r="F4" s="75" t="s">
        <v>141</v>
      </c>
      <c r="G4" s="72" t="s">
        <v>140</v>
      </c>
      <c r="H4" s="73" t="s">
        <v>141</v>
      </c>
    </row>
    <row r="5" spans="3:8" s="70" customFormat="1" ht="29.25" customHeight="1">
      <c r="C5" s="76" t="s">
        <v>200</v>
      </c>
      <c r="D5" s="77" t="s">
        <v>147</v>
      </c>
      <c r="E5" s="78" t="s">
        <v>226</v>
      </c>
      <c r="F5" s="79" t="s">
        <v>167</v>
      </c>
      <c r="G5" s="76" t="s">
        <v>230</v>
      </c>
      <c r="H5" s="77" t="s">
        <v>197</v>
      </c>
    </row>
    <row r="6" spans="3:8" s="70" customFormat="1" ht="29.25" customHeight="1">
      <c r="C6" s="80" t="s">
        <v>201</v>
      </c>
      <c r="D6" s="81" t="s">
        <v>148</v>
      </c>
      <c r="E6" s="82" t="s">
        <v>142</v>
      </c>
      <c r="F6" s="83" t="s">
        <v>168</v>
      </c>
      <c r="G6" s="80" t="s">
        <v>231</v>
      </c>
      <c r="H6" s="81" t="s">
        <v>198</v>
      </c>
    </row>
    <row r="7" spans="3:8" s="70" customFormat="1" ht="29.25" customHeight="1">
      <c r="C7" s="80" t="s">
        <v>202</v>
      </c>
      <c r="D7" s="81" t="s">
        <v>149</v>
      </c>
      <c r="E7" s="82" t="s">
        <v>227</v>
      </c>
      <c r="F7" s="83" t="s">
        <v>169</v>
      </c>
      <c r="G7" s="80" t="s">
        <v>123</v>
      </c>
      <c r="H7" s="81" t="s">
        <v>199</v>
      </c>
    </row>
    <row r="8" spans="3:8" s="70" customFormat="1" ht="29.25" customHeight="1">
      <c r="C8" s="80" t="s">
        <v>203</v>
      </c>
      <c r="D8" s="81" t="s">
        <v>150</v>
      </c>
      <c r="E8" s="82" t="s">
        <v>228</v>
      </c>
      <c r="F8" s="83" t="s">
        <v>170</v>
      </c>
      <c r="G8" s="80" t="s">
        <v>146</v>
      </c>
      <c r="H8" s="81" t="s">
        <v>196</v>
      </c>
    </row>
    <row r="9" spans="3:8" s="70" customFormat="1" ht="29.25" customHeight="1">
      <c r="C9" s="80" t="s">
        <v>204</v>
      </c>
      <c r="D9" s="81" t="s">
        <v>151</v>
      </c>
      <c r="E9" s="82" t="s">
        <v>229</v>
      </c>
      <c r="F9" s="83" t="s">
        <v>171</v>
      </c>
      <c r="G9" s="80" t="s">
        <v>232</v>
      </c>
      <c r="H9" s="81" t="s">
        <v>195</v>
      </c>
    </row>
    <row r="10" spans="3:8" s="70" customFormat="1" ht="29.25" customHeight="1">
      <c r="C10" s="80" t="s">
        <v>86</v>
      </c>
      <c r="D10" s="81" t="s">
        <v>152</v>
      </c>
      <c r="E10" s="82" t="s">
        <v>106</v>
      </c>
      <c r="F10" s="83" t="s">
        <v>172</v>
      </c>
      <c r="G10" s="80" t="s">
        <v>233</v>
      </c>
      <c r="H10" s="81" t="s">
        <v>194</v>
      </c>
    </row>
    <row r="11" spans="3:8" s="70" customFormat="1" ht="29.25" customHeight="1">
      <c r="C11" s="80" t="s">
        <v>205</v>
      </c>
      <c r="D11" s="81" t="s">
        <v>153</v>
      </c>
      <c r="E11" s="82" t="s">
        <v>143</v>
      </c>
      <c r="F11" s="83" t="s">
        <v>173</v>
      </c>
      <c r="G11" s="80" t="s">
        <v>127</v>
      </c>
      <c r="H11" s="81" t="s">
        <v>193</v>
      </c>
    </row>
    <row r="12" spans="3:8" s="70" customFormat="1" ht="29.25" customHeight="1">
      <c r="C12" s="80" t="s">
        <v>206</v>
      </c>
      <c r="D12" s="81" t="s">
        <v>154</v>
      </c>
      <c r="E12" s="82" t="s">
        <v>225</v>
      </c>
      <c r="F12" s="83" t="s">
        <v>174</v>
      </c>
      <c r="G12" s="80" t="s">
        <v>234</v>
      </c>
      <c r="H12" s="81" t="s">
        <v>192</v>
      </c>
    </row>
    <row r="13" spans="3:8" s="70" customFormat="1" ht="29.25" customHeight="1">
      <c r="C13" s="80" t="s">
        <v>207</v>
      </c>
      <c r="D13" s="81" t="s">
        <v>155</v>
      </c>
      <c r="E13" s="82" t="s">
        <v>224</v>
      </c>
      <c r="F13" s="83" t="s">
        <v>175</v>
      </c>
      <c r="G13" s="80" t="s">
        <v>145</v>
      </c>
      <c r="H13" s="81" t="s">
        <v>191</v>
      </c>
    </row>
    <row r="14" spans="3:8" s="70" customFormat="1" ht="29.25" customHeight="1">
      <c r="C14" s="80" t="s">
        <v>208</v>
      </c>
      <c r="D14" s="81" t="s">
        <v>156</v>
      </c>
      <c r="E14" s="82" t="s">
        <v>223</v>
      </c>
      <c r="F14" s="83" t="s">
        <v>176</v>
      </c>
      <c r="G14" s="80" t="s">
        <v>235</v>
      </c>
      <c r="H14" s="81" t="s">
        <v>190</v>
      </c>
    </row>
    <row r="15" spans="3:8" s="70" customFormat="1" ht="29.25" customHeight="1">
      <c r="C15" s="80" t="s">
        <v>209</v>
      </c>
      <c r="D15" s="81" t="s">
        <v>157</v>
      </c>
      <c r="E15" s="82" t="s">
        <v>222</v>
      </c>
      <c r="F15" s="83" t="s">
        <v>177</v>
      </c>
      <c r="G15" s="80" t="s">
        <v>236</v>
      </c>
      <c r="H15" s="81" t="s">
        <v>189</v>
      </c>
    </row>
    <row r="16" spans="3:8" s="70" customFormat="1" ht="29.25" customHeight="1">
      <c r="C16" s="80" t="s">
        <v>210</v>
      </c>
      <c r="D16" s="81" t="s">
        <v>158</v>
      </c>
      <c r="E16" s="82" t="s">
        <v>221</v>
      </c>
      <c r="F16" s="83" t="s">
        <v>178</v>
      </c>
      <c r="G16" s="80" t="s">
        <v>237</v>
      </c>
      <c r="H16" s="81" t="s">
        <v>188</v>
      </c>
    </row>
    <row r="17" spans="3:8" s="70" customFormat="1" ht="29.25" customHeight="1">
      <c r="C17" s="80" t="s">
        <v>211</v>
      </c>
      <c r="D17" s="81" t="s">
        <v>159</v>
      </c>
      <c r="E17" s="82" t="s">
        <v>113</v>
      </c>
      <c r="F17" s="83" t="s">
        <v>179</v>
      </c>
      <c r="G17" s="80" t="s">
        <v>238</v>
      </c>
      <c r="H17" s="81" t="s">
        <v>187</v>
      </c>
    </row>
    <row r="18" spans="3:8" s="70" customFormat="1" ht="29.25" customHeight="1">
      <c r="C18" s="80" t="s">
        <v>94</v>
      </c>
      <c r="D18" s="81" t="s">
        <v>160</v>
      </c>
      <c r="E18" s="82" t="s">
        <v>220</v>
      </c>
      <c r="F18" s="83" t="s">
        <v>180</v>
      </c>
      <c r="G18" s="80"/>
      <c r="H18" s="81"/>
    </row>
    <row r="19" spans="3:8" s="70" customFormat="1" ht="29.25" customHeight="1">
      <c r="C19" s="80" t="s">
        <v>212</v>
      </c>
      <c r="D19" s="81" t="s">
        <v>161</v>
      </c>
      <c r="E19" s="82" t="s">
        <v>219</v>
      </c>
      <c r="F19" s="83" t="s">
        <v>181</v>
      </c>
      <c r="G19" s="80"/>
      <c r="H19" s="81"/>
    </row>
    <row r="20" spans="3:8" s="70" customFormat="1" ht="29.25" customHeight="1">
      <c r="C20" s="80" t="s">
        <v>213</v>
      </c>
      <c r="D20" s="81" t="s">
        <v>162</v>
      </c>
      <c r="E20" s="82" t="s">
        <v>218</v>
      </c>
      <c r="F20" s="83" t="s">
        <v>182</v>
      </c>
      <c r="G20" s="80"/>
      <c r="H20" s="81"/>
    </row>
    <row r="21" spans="3:8" s="70" customFormat="1" ht="29.25" customHeight="1">
      <c r="C21" s="80" t="s">
        <v>214</v>
      </c>
      <c r="D21" s="81" t="s">
        <v>163</v>
      </c>
      <c r="E21" s="82" t="s">
        <v>144</v>
      </c>
      <c r="F21" s="83" t="s">
        <v>183</v>
      </c>
      <c r="G21" s="80"/>
      <c r="H21" s="81"/>
    </row>
    <row r="22" spans="3:8" s="70" customFormat="1" ht="29.25" customHeight="1">
      <c r="C22" s="80" t="s">
        <v>215</v>
      </c>
      <c r="D22" s="81" t="s">
        <v>164</v>
      </c>
      <c r="E22" s="82" t="s">
        <v>217</v>
      </c>
      <c r="F22" s="83" t="s">
        <v>184</v>
      </c>
      <c r="G22" s="80"/>
      <c r="H22" s="81"/>
    </row>
    <row r="23" spans="3:8" s="70" customFormat="1" ht="29.25" customHeight="1">
      <c r="C23" s="80" t="s">
        <v>216</v>
      </c>
      <c r="D23" s="81" t="s">
        <v>165</v>
      </c>
      <c r="E23" s="82" t="s">
        <v>119</v>
      </c>
      <c r="F23" s="83" t="s">
        <v>185</v>
      </c>
      <c r="G23" s="80"/>
      <c r="H23" s="81"/>
    </row>
    <row r="24" spans="3:8" s="70" customFormat="1" ht="29.25" customHeight="1" thickBot="1">
      <c r="C24" s="84" t="s">
        <v>100</v>
      </c>
      <c r="D24" s="85" t="s">
        <v>166</v>
      </c>
      <c r="E24" s="84" t="s">
        <v>120</v>
      </c>
      <c r="F24" s="85" t="s">
        <v>186</v>
      </c>
      <c r="G24" s="84"/>
      <c r="H24" s="85"/>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入力の手順</vt:lpstr>
      <vt:lpstr>基本入力(総体)</vt:lpstr>
      <vt:lpstr>総体男子</vt:lpstr>
      <vt:lpstr>総体女子</vt:lpstr>
      <vt:lpstr>ナンバーカード割り当て表</vt:lpstr>
      <vt:lpstr>総体女子!Print_Area</vt:lpstr>
      <vt:lpstr>総体男子!Print_Area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keisuke-s</dc:creator>
  <cp:lastModifiedBy>Microsoft Office User</cp:lastModifiedBy>
  <cp:lastPrinted>2019-05-16T09:24:01Z</cp:lastPrinted>
  <dcterms:created xsi:type="dcterms:W3CDTF">1997-01-08T22:48:59Z</dcterms:created>
  <dcterms:modified xsi:type="dcterms:W3CDTF">2021-05-01T03:09:21Z</dcterms:modified>
</cp:coreProperties>
</file>